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ВЕД2" sheetId="1" r:id="rId1"/>
  </sheets>
  <definedNames>
    <definedName name="_xlnm._FilterDatabase" localSheetId="0" hidden="1">ВЕД2!$A$14:$J$924</definedName>
  </definedNames>
  <calcPr calcId="124519"/>
</workbook>
</file>

<file path=xl/calcChain.xml><?xml version="1.0" encoding="utf-8"?>
<calcChain xmlns="http://schemas.openxmlformats.org/spreadsheetml/2006/main">
  <c r="J285" i="1"/>
  <c r="I285"/>
  <c r="I280" s="1"/>
  <c r="H285"/>
  <c r="J283"/>
  <c r="I283"/>
  <c r="H283"/>
  <c r="H280" s="1"/>
  <c r="J281"/>
  <c r="I281"/>
  <c r="H281"/>
  <c r="J280"/>
  <c r="J940" l="1"/>
  <c r="I940"/>
  <c r="I939" s="1"/>
  <c r="H940"/>
  <c r="J939"/>
  <c r="H939"/>
  <c r="J937"/>
  <c r="I937"/>
  <c r="H937"/>
  <c r="J934"/>
  <c r="J933" s="1"/>
  <c r="J932" s="1"/>
  <c r="J931" s="1"/>
  <c r="J930" s="1"/>
  <c r="I934"/>
  <c r="H934"/>
  <c r="I933"/>
  <c r="I932" s="1"/>
  <c r="I931" s="1"/>
  <c r="I930" s="1"/>
  <c r="H933"/>
  <c r="H932" s="1"/>
  <c r="H931" s="1"/>
  <c r="H930" s="1"/>
  <c r="J924"/>
  <c r="I924"/>
  <c r="H924"/>
  <c r="J923"/>
  <c r="I923"/>
  <c r="H923"/>
  <c r="J921"/>
  <c r="I921"/>
  <c r="I916" s="1"/>
  <c r="I915" s="1"/>
  <c r="I914" s="1"/>
  <c r="I913" s="1"/>
  <c r="H921"/>
  <c r="J917"/>
  <c r="I917"/>
  <c r="H917"/>
  <c r="H916" s="1"/>
  <c r="H915" s="1"/>
  <c r="H914" s="1"/>
  <c r="H913" s="1"/>
  <c r="J916"/>
  <c r="J915" s="1"/>
  <c r="J914" s="1"/>
  <c r="J913" s="1"/>
  <c r="J909"/>
  <c r="I909"/>
  <c r="I908" s="1"/>
  <c r="H909"/>
  <c r="H908" s="1"/>
  <c r="H904" s="1"/>
  <c r="H903" s="1"/>
  <c r="H902" s="1"/>
  <c r="J908"/>
  <c r="J906"/>
  <c r="J905" s="1"/>
  <c r="J904" s="1"/>
  <c r="J903" s="1"/>
  <c r="J902" s="1"/>
  <c r="I906"/>
  <c r="H906"/>
  <c r="I905"/>
  <c r="H905"/>
  <c r="I904"/>
  <c r="I903" s="1"/>
  <c r="I902" s="1"/>
  <c r="J900"/>
  <c r="J899" s="1"/>
  <c r="J898" s="1"/>
  <c r="J897" s="1"/>
  <c r="J896" s="1"/>
  <c r="J895" s="1"/>
  <c r="J887" s="1"/>
  <c r="I900"/>
  <c r="H900"/>
  <c r="I899"/>
  <c r="I898" s="1"/>
  <c r="I897" s="1"/>
  <c r="I896" s="1"/>
  <c r="I895" s="1"/>
  <c r="I887" s="1"/>
  <c r="H899"/>
  <c r="H898" s="1"/>
  <c r="H897" s="1"/>
  <c r="H896" s="1"/>
  <c r="H895" s="1"/>
  <c r="H887" s="1"/>
  <c r="J893"/>
  <c r="I893"/>
  <c r="H893"/>
  <c r="H892" s="1"/>
  <c r="H891" s="1"/>
  <c r="J892"/>
  <c r="I892"/>
  <c r="J891"/>
  <c r="J890" s="1"/>
  <c r="J889" s="1"/>
  <c r="J888" s="1"/>
  <c r="I891"/>
  <c r="I890"/>
  <c r="I889" s="1"/>
  <c r="I888" s="1"/>
  <c r="H890"/>
  <c r="H889" s="1"/>
  <c r="H888" s="1"/>
  <c r="J885"/>
  <c r="I885"/>
  <c r="I884" s="1"/>
  <c r="I883" s="1"/>
  <c r="H885"/>
  <c r="J884"/>
  <c r="H884"/>
  <c r="H883" s="1"/>
  <c r="H882" s="1"/>
  <c r="H881" s="1"/>
  <c r="H880" s="1"/>
  <c r="J883"/>
  <c r="J882"/>
  <c r="J881" s="1"/>
  <c r="J880" s="1"/>
  <c r="I882"/>
  <c r="I881" s="1"/>
  <c r="I880" s="1"/>
  <c r="J878"/>
  <c r="I878"/>
  <c r="H878"/>
  <c r="J876"/>
  <c r="J875" s="1"/>
  <c r="J874" s="1"/>
  <c r="I876"/>
  <c r="I875" s="1"/>
  <c r="I874" s="1"/>
  <c r="I873" s="1"/>
  <c r="I872" s="1"/>
  <c r="I871" s="1"/>
  <c r="H876"/>
  <c r="H875"/>
  <c r="H874"/>
  <c r="H873" s="1"/>
  <c r="H872" s="1"/>
  <c r="H871" s="1"/>
  <c r="H870" s="1"/>
  <c r="J873"/>
  <c r="J872" s="1"/>
  <c r="J871" s="1"/>
  <c r="J870" s="1"/>
  <c r="J868"/>
  <c r="J867" s="1"/>
  <c r="J866" s="1"/>
  <c r="J865" s="1"/>
  <c r="I868"/>
  <c r="H868"/>
  <c r="I867"/>
  <c r="H867"/>
  <c r="I866"/>
  <c r="I865" s="1"/>
  <c r="H866"/>
  <c r="H865"/>
  <c r="J863"/>
  <c r="I863"/>
  <c r="H863"/>
  <c r="J860"/>
  <c r="I860"/>
  <c r="I859" s="1"/>
  <c r="I847" s="1"/>
  <c r="I846" s="1"/>
  <c r="H860"/>
  <c r="H859"/>
  <c r="J857"/>
  <c r="I857"/>
  <c r="H857"/>
  <c r="H856" s="1"/>
  <c r="J856"/>
  <c r="I856"/>
  <c r="J854"/>
  <c r="J853" s="1"/>
  <c r="I854"/>
  <c r="H854"/>
  <c r="I853"/>
  <c r="H853"/>
  <c r="J849"/>
  <c r="I849"/>
  <c r="H849"/>
  <c r="H848" s="1"/>
  <c r="H847" s="1"/>
  <c r="H846" s="1"/>
  <c r="J848"/>
  <c r="I848"/>
  <c r="J844"/>
  <c r="I844"/>
  <c r="H844"/>
  <c r="H843" s="1"/>
  <c r="J843"/>
  <c r="I843"/>
  <c r="J841"/>
  <c r="J840" s="1"/>
  <c r="I841"/>
  <c r="I840" s="1"/>
  <c r="I839" s="1"/>
  <c r="I838" s="1"/>
  <c r="I837" s="1"/>
  <c r="I836" s="1"/>
  <c r="H841"/>
  <c r="H840"/>
  <c r="H839" s="1"/>
  <c r="H838" s="1"/>
  <c r="H837" s="1"/>
  <c r="H836" s="1"/>
  <c r="J834"/>
  <c r="I834"/>
  <c r="H834"/>
  <c r="H833" s="1"/>
  <c r="H832" s="1"/>
  <c r="H831" s="1"/>
  <c r="H830" s="1"/>
  <c r="H829" s="1"/>
  <c r="J833"/>
  <c r="I833"/>
  <c r="J832"/>
  <c r="J831" s="1"/>
  <c r="J830" s="1"/>
  <c r="J829" s="1"/>
  <c r="I832"/>
  <c r="I831" s="1"/>
  <c r="I830" s="1"/>
  <c r="I829" s="1"/>
  <c r="J827"/>
  <c r="J826" s="1"/>
  <c r="J825" s="1"/>
  <c r="I827"/>
  <c r="H827"/>
  <c r="I826"/>
  <c r="H826"/>
  <c r="H824" s="1"/>
  <c r="H823" s="1"/>
  <c r="H825"/>
  <c r="J824"/>
  <c r="J823" s="1"/>
  <c r="J822" s="1"/>
  <c r="H822"/>
  <c r="J820"/>
  <c r="I820"/>
  <c r="H820"/>
  <c r="H819" s="1"/>
  <c r="H818" s="1"/>
  <c r="J819"/>
  <c r="J818" s="1"/>
  <c r="J817" s="1"/>
  <c r="J816" s="1"/>
  <c r="I819"/>
  <c r="I818"/>
  <c r="I817"/>
  <c r="I816" s="1"/>
  <c r="H817"/>
  <c r="H816" s="1"/>
  <c r="J814"/>
  <c r="J813" s="1"/>
  <c r="J812" s="1"/>
  <c r="I814"/>
  <c r="H814"/>
  <c r="I813"/>
  <c r="H813"/>
  <c r="I812"/>
  <c r="H812"/>
  <c r="J810"/>
  <c r="I810"/>
  <c r="H810"/>
  <c r="H809" s="1"/>
  <c r="J809"/>
  <c r="I809"/>
  <c r="J807"/>
  <c r="J806" s="1"/>
  <c r="I807"/>
  <c r="I806" s="1"/>
  <c r="H807"/>
  <c r="H806"/>
  <c r="J804"/>
  <c r="I804"/>
  <c r="H804"/>
  <c r="H803" s="1"/>
  <c r="J803"/>
  <c r="I803"/>
  <c r="J801"/>
  <c r="J800" s="1"/>
  <c r="I801"/>
  <c r="H801"/>
  <c r="I800"/>
  <c r="H800"/>
  <c r="J798"/>
  <c r="I798"/>
  <c r="H798"/>
  <c r="H797" s="1"/>
  <c r="J797"/>
  <c r="I797"/>
  <c r="J795"/>
  <c r="J794" s="1"/>
  <c r="I795"/>
  <c r="I794" s="1"/>
  <c r="H795"/>
  <c r="H794"/>
  <c r="J792"/>
  <c r="I792"/>
  <c r="H792"/>
  <c r="H791" s="1"/>
  <c r="J791"/>
  <c r="I791"/>
  <c r="J789"/>
  <c r="J788" s="1"/>
  <c r="I789"/>
  <c r="H789"/>
  <c r="I788"/>
  <c r="H788"/>
  <c r="J786"/>
  <c r="I786"/>
  <c r="H786"/>
  <c r="H785" s="1"/>
  <c r="J785"/>
  <c r="I785"/>
  <c r="J783"/>
  <c r="J782" s="1"/>
  <c r="J781" s="1"/>
  <c r="J780" s="1"/>
  <c r="J779" s="1"/>
  <c r="J778" s="1"/>
  <c r="I783"/>
  <c r="I782" s="1"/>
  <c r="I781" s="1"/>
  <c r="I780" s="1"/>
  <c r="I779" s="1"/>
  <c r="I778" s="1"/>
  <c r="H783"/>
  <c r="H782"/>
  <c r="H781" s="1"/>
  <c r="H780" s="1"/>
  <c r="H779" s="1"/>
  <c r="J775"/>
  <c r="I775"/>
  <c r="H775"/>
  <c r="H774" s="1"/>
  <c r="J774"/>
  <c r="I774"/>
  <c r="J772"/>
  <c r="J771" s="1"/>
  <c r="J770" s="1"/>
  <c r="J769" s="1"/>
  <c r="J768" s="1"/>
  <c r="I772"/>
  <c r="I771" s="1"/>
  <c r="I770" s="1"/>
  <c r="I769" s="1"/>
  <c r="I768" s="1"/>
  <c r="H772"/>
  <c r="H771"/>
  <c r="H770" s="1"/>
  <c r="H769" s="1"/>
  <c r="H768" s="1"/>
  <c r="J766"/>
  <c r="I766"/>
  <c r="I765" s="1"/>
  <c r="H766"/>
  <c r="J765"/>
  <c r="H765"/>
  <c r="J763"/>
  <c r="I763"/>
  <c r="H763"/>
  <c r="J762"/>
  <c r="J761" s="1"/>
  <c r="I762"/>
  <c r="H762"/>
  <c r="I761"/>
  <c r="H761"/>
  <c r="J759"/>
  <c r="I759"/>
  <c r="H759"/>
  <c r="H758" s="1"/>
  <c r="J758"/>
  <c r="I758"/>
  <c r="J756"/>
  <c r="J755" s="1"/>
  <c r="I756"/>
  <c r="I755" s="1"/>
  <c r="I745" s="1"/>
  <c r="H756"/>
  <c r="H755"/>
  <c r="J753"/>
  <c r="I753"/>
  <c r="H753"/>
  <c r="H752" s="1"/>
  <c r="J752"/>
  <c r="I752"/>
  <c r="J750"/>
  <c r="J749" s="1"/>
  <c r="J745" s="1"/>
  <c r="I750"/>
  <c r="H750"/>
  <c r="I749"/>
  <c r="H749"/>
  <c r="J747"/>
  <c r="I747"/>
  <c r="H747"/>
  <c r="H746" s="1"/>
  <c r="J746"/>
  <c r="I746"/>
  <c r="J743"/>
  <c r="I743"/>
  <c r="I742" s="1"/>
  <c r="H743"/>
  <c r="J742"/>
  <c r="H742"/>
  <c r="J740"/>
  <c r="I740"/>
  <c r="H740"/>
  <c r="J739"/>
  <c r="I739"/>
  <c r="H739"/>
  <c r="J737"/>
  <c r="I737"/>
  <c r="I736" s="1"/>
  <c r="H737"/>
  <c r="J736"/>
  <c r="H736"/>
  <c r="H735" s="1"/>
  <c r="J735"/>
  <c r="J733"/>
  <c r="J732" s="1"/>
  <c r="I733"/>
  <c r="H733"/>
  <c r="I732"/>
  <c r="H732"/>
  <c r="J730"/>
  <c r="I730"/>
  <c r="H730"/>
  <c r="H729" s="1"/>
  <c r="J729"/>
  <c r="I729"/>
  <c r="J727"/>
  <c r="J726" s="1"/>
  <c r="I727"/>
  <c r="I726" s="1"/>
  <c r="H727"/>
  <c r="H726"/>
  <c r="J724"/>
  <c r="I724"/>
  <c r="H724"/>
  <c r="H723" s="1"/>
  <c r="J723"/>
  <c r="I723"/>
  <c r="J721"/>
  <c r="J720" s="1"/>
  <c r="I721"/>
  <c r="H721"/>
  <c r="I720"/>
  <c r="H720"/>
  <c r="J718"/>
  <c r="I718"/>
  <c r="H718"/>
  <c r="H717" s="1"/>
  <c r="J717"/>
  <c r="I717"/>
  <c r="J715"/>
  <c r="J714" s="1"/>
  <c r="I715"/>
  <c r="I714" s="1"/>
  <c r="H715"/>
  <c r="H714"/>
  <c r="J712"/>
  <c r="I712"/>
  <c r="H712"/>
  <c r="H711" s="1"/>
  <c r="J711"/>
  <c r="I711"/>
  <c r="J709"/>
  <c r="J708" s="1"/>
  <c r="I709"/>
  <c r="H709"/>
  <c r="I708"/>
  <c r="H708"/>
  <c r="J706"/>
  <c r="I706"/>
  <c r="H706"/>
  <c r="H705" s="1"/>
  <c r="J705"/>
  <c r="I705"/>
  <c r="J703"/>
  <c r="J702" s="1"/>
  <c r="I703"/>
  <c r="I702" s="1"/>
  <c r="I698" s="1"/>
  <c r="H703"/>
  <c r="H702"/>
  <c r="J700"/>
  <c r="I700"/>
  <c r="H700"/>
  <c r="H699" s="1"/>
  <c r="J699"/>
  <c r="J698" s="1"/>
  <c r="I699"/>
  <c r="J692"/>
  <c r="J691" s="1"/>
  <c r="J687" s="1"/>
  <c r="J686" s="1"/>
  <c r="J685" s="1"/>
  <c r="I692"/>
  <c r="I691" s="1"/>
  <c r="I687" s="1"/>
  <c r="I686" s="1"/>
  <c r="I685" s="1"/>
  <c r="H692"/>
  <c r="H691"/>
  <c r="H687" s="1"/>
  <c r="H686" s="1"/>
  <c r="H685" s="1"/>
  <c r="J689"/>
  <c r="I689"/>
  <c r="H689"/>
  <c r="H688" s="1"/>
  <c r="J688"/>
  <c r="I688"/>
  <c r="J683"/>
  <c r="J682" s="1"/>
  <c r="J666" s="1"/>
  <c r="I683"/>
  <c r="H683"/>
  <c r="I682"/>
  <c r="H682"/>
  <c r="J680"/>
  <c r="I680"/>
  <c r="I679" s="1"/>
  <c r="H680"/>
  <c r="J679"/>
  <c r="H679"/>
  <c r="J677"/>
  <c r="I677"/>
  <c r="H677"/>
  <c r="J676"/>
  <c r="I676"/>
  <c r="H676"/>
  <c r="J674"/>
  <c r="I674"/>
  <c r="I673" s="1"/>
  <c r="H674"/>
  <c r="J673"/>
  <c r="H673"/>
  <c r="J671"/>
  <c r="I671"/>
  <c r="H671"/>
  <c r="J670"/>
  <c r="I670"/>
  <c r="H670"/>
  <c r="J668"/>
  <c r="I668"/>
  <c r="I667" s="1"/>
  <c r="I666" s="1"/>
  <c r="H668"/>
  <c r="H667" s="1"/>
  <c r="H666" s="1"/>
  <c r="J667"/>
  <c r="J664"/>
  <c r="J663" s="1"/>
  <c r="J662" s="1"/>
  <c r="I664"/>
  <c r="H664"/>
  <c r="I663"/>
  <c r="I662" s="1"/>
  <c r="H663"/>
  <c r="H662" s="1"/>
  <c r="J660"/>
  <c r="J659" s="1"/>
  <c r="I660"/>
  <c r="H660"/>
  <c r="I659"/>
  <c r="H659"/>
  <c r="J657"/>
  <c r="I657"/>
  <c r="I656" s="1"/>
  <c r="H657"/>
  <c r="J656"/>
  <c r="H656"/>
  <c r="J654"/>
  <c r="I654"/>
  <c r="H654"/>
  <c r="J653"/>
  <c r="I653"/>
  <c r="H653"/>
  <c r="J651"/>
  <c r="I651"/>
  <c r="I650" s="1"/>
  <c r="H651"/>
  <c r="J650"/>
  <c r="H650"/>
  <c r="J648"/>
  <c r="I648"/>
  <c r="H648"/>
  <c r="J647"/>
  <c r="I647"/>
  <c r="H647"/>
  <c r="J645"/>
  <c r="I645"/>
  <c r="I644" s="1"/>
  <c r="H645"/>
  <c r="H644" s="1"/>
  <c r="J644"/>
  <c r="J642"/>
  <c r="J641" s="1"/>
  <c r="J637" s="1"/>
  <c r="J636" s="1"/>
  <c r="J635" s="1"/>
  <c r="J634" s="1"/>
  <c r="I642"/>
  <c r="H642"/>
  <c r="I641"/>
  <c r="H641"/>
  <c r="J639"/>
  <c r="I639"/>
  <c r="I638" s="1"/>
  <c r="H639"/>
  <c r="H638" s="1"/>
  <c r="J638"/>
  <c r="J630"/>
  <c r="I630"/>
  <c r="I629" s="1"/>
  <c r="I628" s="1"/>
  <c r="I627" s="1"/>
  <c r="I626" s="1"/>
  <c r="I625" s="1"/>
  <c r="H630"/>
  <c r="J629"/>
  <c r="H629"/>
  <c r="H628" s="1"/>
  <c r="H627" s="1"/>
  <c r="H626" s="1"/>
  <c r="H625" s="1"/>
  <c r="J628"/>
  <c r="J627" s="1"/>
  <c r="J626" s="1"/>
  <c r="J625" s="1"/>
  <c r="J622"/>
  <c r="J621" s="1"/>
  <c r="J615" s="1"/>
  <c r="I622"/>
  <c r="H622"/>
  <c r="I621"/>
  <c r="H621"/>
  <c r="J617"/>
  <c r="I617"/>
  <c r="I616" s="1"/>
  <c r="H617"/>
  <c r="J616"/>
  <c r="H616"/>
  <c r="H615" s="1"/>
  <c r="J613"/>
  <c r="J609" s="1"/>
  <c r="J608" s="1"/>
  <c r="I613"/>
  <c r="H613"/>
  <c r="J610"/>
  <c r="I610"/>
  <c r="H610"/>
  <c r="H609" s="1"/>
  <c r="H608" s="1"/>
  <c r="J602"/>
  <c r="J601" s="1"/>
  <c r="J600" s="1"/>
  <c r="J599" s="1"/>
  <c r="J598" s="1"/>
  <c r="J597" s="1"/>
  <c r="I602"/>
  <c r="H602"/>
  <c r="I601"/>
  <c r="I600" s="1"/>
  <c r="I599" s="1"/>
  <c r="I598" s="1"/>
  <c r="I597" s="1"/>
  <c r="H601"/>
  <c r="H600" s="1"/>
  <c r="H599" s="1"/>
  <c r="H598" s="1"/>
  <c r="H597" s="1"/>
  <c r="J595"/>
  <c r="I595"/>
  <c r="H595"/>
  <c r="H594" s="1"/>
  <c r="H593" s="1"/>
  <c r="J594"/>
  <c r="I594"/>
  <c r="J593"/>
  <c r="J592" s="1"/>
  <c r="J591" s="1"/>
  <c r="I593"/>
  <c r="I592"/>
  <c r="I591" s="1"/>
  <c r="H592"/>
  <c r="H591" s="1"/>
  <c r="J589"/>
  <c r="J587" s="1"/>
  <c r="I589"/>
  <c r="H589"/>
  <c r="J588"/>
  <c r="I588"/>
  <c r="H588"/>
  <c r="I587"/>
  <c r="H587"/>
  <c r="J586"/>
  <c r="I586"/>
  <c r="I585" s="1"/>
  <c r="H586"/>
  <c r="J585"/>
  <c r="J583"/>
  <c r="J582" s="1"/>
  <c r="J581" s="1"/>
  <c r="I583"/>
  <c r="H583"/>
  <c r="I582"/>
  <c r="I581" s="1"/>
  <c r="I580" s="1"/>
  <c r="I579" s="1"/>
  <c r="I578" s="1"/>
  <c r="H582"/>
  <c r="H581"/>
  <c r="H580" s="1"/>
  <c r="H579" s="1"/>
  <c r="J580"/>
  <c r="J579" s="1"/>
  <c r="J578" s="1"/>
  <c r="H578"/>
  <c r="J574"/>
  <c r="I574"/>
  <c r="H574"/>
  <c r="J573"/>
  <c r="I573"/>
  <c r="H573"/>
  <c r="J571"/>
  <c r="I571"/>
  <c r="I570" s="1"/>
  <c r="H571"/>
  <c r="J570"/>
  <c r="H570"/>
  <c r="J568"/>
  <c r="I568"/>
  <c r="H568"/>
  <c r="J566"/>
  <c r="I566"/>
  <c r="I565" s="1"/>
  <c r="H566"/>
  <c r="H565"/>
  <c r="J563"/>
  <c r="I563"/>
  <c r="H563"/>
  <c r="H562" s="1"/>
  <c r="J562"/>
  <c r="I562"/>
  <c r="J558"/>
  <c r="I558"/>
  <c r="I557" s="1"/>
  <c r="H558"/>
  <c r="J557"/>
  <c r="H557"/>
  <c r="J555"/>
  <c r="I555"/>
  <c r="H555"/>
  <c r="J551"/>
  <c r="J550" s="1"/>
  <c r="J549" s="1"/>
  <c r="I551"/>
  <c r="I550" s="1"/>
  <c r="I549" s="1"/>
  <c r="H551"/>
  <c r="H550"/>
  <c r="H549" s="1"/>
  <c r="J541"/>
  <c r="J540" s="1"/>
  <c r="J532" s="1"/>
  <c r="J531" s="1"/>
  <c r="J530" s="1"/>
  <c r="I541"/>
  <c r="H541"/>
  <c r="H540" s="1"/>
  <c r="I540"/>
  <c r="I532" s="1"/>
  <c r="I531" s="1"/>
  <c r="I530" s="1"/>
  <c r="J538"/>
  <c r="I538"/>
  <c r="I533" s="1"/>
  <c r="H538"/>
  <c r="J534"/>
  <c r="I534"/>
  <c r="H534"/>
  <c r="J533"/>
  <c r="J526"/>
  <c r="I526"/>
  <c r="I525" s="1"/>
  <c r="H526"/>
  <c r="J525"/>
  <c r="H525"/>
  <c r="J523"/>
  <c r="I523"/>
  <c r="H523"/>
  <c r="J522"/>
  <c r="J518" s="1"/>
  <c r="J517" s="1"/>
  <c r="J516" s="1"/>
  <c r="J515" s="1"/>
  <c r="I522"/>
  <c r="H522"/>
  <c r="J520"/>
  <c r="J519" s="1"/>
  <c r="I520"/>
  <c r="I519" s="1"/>
  <c r="H520"/>
  <c r="H519" s="1"/>
  <c r="J513"/>
  <c r="I513"/>
  <c r="H513"/>
  <c r="J512"/>
  <c r="J511" s="1"/>
  <c r="J510" s="1"/>
  <c r="J509" s="1"/>
  <c r="J508" s="1"/>
  <c r="I512"/>
  <c r="I511" s="1"/>
  <c r="I510" s="1"/>
  <c r="I509" s="1"/>
  <c r="I508" s="1"/>
  <c r="H512"/>
  <c r="H511"/>
  <c r="H510" s="1"/>
  <c r="H509" s="1"/>
  <c r="H508" s="1"/>
  <c r="J506"/>
  <c r="I506"/>
  <c r="I505" s="1"/>
  <c r="H506"/>
  <c r="J505"/>
  <c r="H505"/>
  <c r="J503"/>
  <c r="I503"/>
  <c r="H503"/>
  <c r="J502"/>
  <c r="J501" s="1"/>
  <c r="J500" s="1"/>
  <c r="I502"/>
  <c r="H502"/>
  <c r="I501"/>
  <c r="I500" s="1"/>
  <c r="H501"/>
  <c r="H500" s="1"/>
  <c r="J498"/>
  <c r="J497" s="1"/>
  <c r="J493" s="1"/>
  <c r="I498"/>
  <c r="H498"/>
  <c r="I497"/>
  <c r="H497"/>
  <c r="J495"/>
  <c r="I495"/>
  <c r="I494" s="1"/>
  <c r="H495"/>
  <c r="J494"/>
  <c r="H494"/>
  <c r="J492"/>
  <c r="I492"/>
  <c r="I491" s="1"/>
  <c r="I490" s="1"/>
  <c r="I489" s="1"/>
  <c r="J487"/>
  <c r="J486" s="1"/>
  <c r="I487"/>
  <c r="H487"/>
  <c r="I486"/>
  <c r="H486"/>
  <c r="J484"/>
  <c r="I484"/>
  <c r="H484"/>
  <c r="H483" s="1"/>
  <c r="H482" s="1"/>
  <c r="H481" s="1"/>
  <c r="H480" s="1"/>
  <c r="H479" s="1"/>
  <c r="J483"/>
  <c r="J482" s="1"/>
  <c r="J481" s="1"/>
  <c r="J480" s="1"/>
  <c r="J479" s="1"/>
  <c r="I483"/>
  <c r="I482"/>
  <c r="I481" s="1"/>
  <c r="I480" s="1"/>
  <c r="I479" s="1"/>
  <c r="J477"/>
  <c r="J476" s="1"/>
  <c r="J472" s="1"/>
  <c r="J471" s="1"/>
  <c r="J464" s="1"/>
  <c r="I477"/>
  <c r="H477"/>
  <c r="I476"/>
  <c r="H476"/>
  <c r="J474"/>
  <c r="I474"/>
  <c r="H474"/>
  <c r="H473" s="1"/>
  <c r="J473"/>
  <c r="I473"/>
  <c r="I472"/>
  <c r="I471" s="1"/>
  <c r="J469"/>
  <c r="I469"/>
  <c r="H469"/>
  <c r="H468" s="1"/>
  <c r="H467" s="1"/>
  <c r="H466" s="1"/>
  <c r="H465" s="1"/>
  <c r="J468"/>
  <c r="I468"/>
  <c r="J467"/>
  <c r="J466" s="1"/>
  <c r="J465" s="1"/>
  <c r="I467"/>
  <c r="I466" s="1"/>
  <c r="I465" s="1"/>
  <c r="J462"/>
  <c r="J461" s="1"/>
  <c r="J460" s="1"/>
  <c r="J455" s="1"/>
  <c r="I462"/>
  <c r="H462"/>
  <c r="I461"/>
  <c r="I460" s="1"/>
  <c r="I455" s="1"/>
  <c r="I454" s="1"/>
  <c r="H461"/>
  <c r="H460"/>
  <c r="J458"/>
  <c r="J457" s="1"/>
  <c r="J456" s="1"/>
  <c r="I458"/>
  <c r="H458"/>
  <c r="I457"/>
  <c r="I456" s="1"/>
  <c r="H457"/>
  <c r="H456"/>
  <c r="H455"/>
  <c r="H454" s="1"/>
  <c r="J454"/>
  <c r="J452"/>
  <c r="J451" s="1"/>
  <c r="I452"/>
  <c r="H452"/>
  <c r="I451"/>
  <c r="H451"/>
  <c r="J450"/>
  <c r="I450"/>
  <c r="H450"/>
  <c r="H449" s="1"/>
  <c r="H448" s="1"/>
  <c r="J449"/>
  <c r="I449"/>
  <c r="J448"/>
  <c r="I448"/>
  <c r="J445"/>
  <c r="I445"/>
  <c r="H445"/>
  <c r="H444" s="1"/>
  <c r="H443" s="1"/>
  <c r="J444"/>
  <c r="I444"/>
  <c r="J443"/>
  <c r="J442" s="1"/>
  <c r="J441" s="1"/>
  <c r="I443"/>
  <c r="I442"/>
  <c r="I441" s="1"/>
  <c r="H442"/>
  <c r="H441" s="1"/>
  <c r="J439"/>
  <c r="I439"/>
  <c r="H439"/>
  <c r="J438"/>
  <c r="J437" s="1"/>
  <c r="I438"/>
  <c r="H438"/>
  <c r="I437"/>
  <c r="H437"/>
  <c r="J435"/>
  <c r="I435"/>
  <c r="H435"/>
  <c r="H434" s="1"/>
  <c r="J434"/>
  <c r="I434"/>
  <c r="J432"/>
  <c r="J431" s="1"/>
  <c r="I432"/>
  <c r="I431" s="1"/>
  <c r="H432"/>
  <c r="H431"/>
  <c r="J429"/>
  <c r="I429"/>
  <c r="H429"/>
  <c r="H428" s="1"/>
  <c r="J428"/>
  <c r="I428"/>
  <c r="J426"/>
  <c r="J425" s="1"/>
  <c r="I426"/>
  <c r="H426"/>
  <c r="I425"/>
  <c r="I413" s="1"/>
  <c r="H425"/>
  <c r="J423"/>
  <c r="I423"/>
  <c r="H423"/>
  <c r="H420" s="1"/>
  <c r="J421"/>
  <c r="I421"/>
  <c r="H421"/>
  <c r="J420"/>
  <c r="I420"/>
  <c r="J418"/>
  <c r="I418"/>
  <c r="I417" s="1"/>
  <c r="H418"/>
  <c r="H417" s="1"/>
  <c r="J417"/>
  <c r="J415"/>
  <c r="J414" s="1"/>
  <c r="J413" s="1"/>
  <c r="I415"/>
  <c r="H415"/>
  <c r="I414"/>
  <c r="H414"/>
  <c r="J411"/>
  <c r="I411"/>
  <c r="H411"/>
  <c r="H410" s="1"/>
  <c r="J410"/>
  <c r="I410"/>
  <c r="J408"/>
  <c r="J407" s="1"/>
  <c r="I408"/>
  <c r="I407" s="1"/>
  <c r="H408"/>
  <c r="H407"/>
  <c r="J405"/>
  <c r="I405"/>
  <c r="H405"/>
  <c r="H404" s="1"/>
  <c r="J404"/>
  <c r="I404"/>
  <c r="J402"/>
  <c r="J401" s="1"/>
  <c r="I402"/>
  <c r="H402"/>
  <c r="I401"/>
  <c r="H401"/>
  <c r="J399"/>
  <c r="I399"/>
  <c r="H399"/>
  <c r="H396" s="1"/>
  <c r="J397"/>
  <c r="I397"/>
  <c r="H397"/>
  <c r="J396"/>
  <c r="I396"/>
  <c r="J394"/>
  <c r="I394"/>
  <c r="I393" s="1"/>
  <c r="H394"/>
  <c r="H393" s="1"/>
  <c r="H392" s="1"/>
  <c r="J393"/>
  <c r="J392"/>
  <c r="J391" s="1"/>
  <c r="J390" s="1"/>
  <c r="J389" s="1"/>
  <c r="J388" s="1"/>
  <c r="J386"/>
  <c r="I386"/>
  <c r="H386"/>
  <c r="J382"/>
  <c r="I382"/>
  <c r="H382"/>
  <c r="H381" s="1"/>
  <c r="H380" s="1"/>
  <c r="H374" s="1"/>
  <c r="H373" s="1"/>
  <c r="J377"/>
  <c r="J376" s="1"/>
  <c r="J375" s="1"/>
  <c r="I377"/>
  <c r="I376" s="1"/>
  <c r="I375" s="1"/>
  <c r="H377"/>
  <c r="H376"/>
  <c r="H375"/>
  <c r="J371"/>
  <c r="I371"/>
  <c r="I364" s="1"/>
  <c r="H371"/>
  <c r="J368"/>
  <c r="I368"/>
  <c r="H368"/>
  <c r="H364" s="1"/>
  <c r="J365"/>
  <c r="I365"/>
  <c r="H365"/>
  <c r="J364"/>
  <c r="J361"/>
  <c r="I361"/>
  <c r="I360" s="1"/>
  <c r="H361"/>
  <c r="H360" s="1"/>
  <c r="J360"/>
  <c r="J358"/>
  <c r="J357" s="1"/>
  <c r="J356" s="1"/>
  <c r="J355" s="1"/>
  <c r="J354" s="1"/>
  <c r="J353" s="1"/>
  <c r="I358"/>
  <c r="H358"/>
  <c r="I357"/>
  <c r="I356" s="1"/>
  <c r="I355" s="1"/>
  <c r="I354" s="1"/>
  <c r="I353" s="1"/>
  <c r="H357"/>
  <c r="J351"/>
  <c r="I351"/>
  <c r="I348" s="1"/>
  <c r="H351"/>
  <c r="J349"/>
  <c r="I349"/>
  <c r="H349"/>
  <c r="H348" s="1"/>
  <c r="H347" s="1"/>
  <c r="H346" s="1"/>
  <c r="J348"/>
  <c r="J347"/>
  <c r="J346" s="1"/>
  <c r="I347"/>
  <c r="I346" s="1"/>
  <c r="J343"/>
  <c r="I343"/>
  <c r="H343"/>
  <c r="H342" s="1"/>
  <c r="H341" s="1"/>
  <c r="J342"/>
  <c r="J340" s="1"/>
  <c r="J339" s="1"/>
  <c r="I342"/>
  <c r="J341"/>
  <c r="I341"/>
  <c r="I340"/>
  <c r="J338"/>
  <c r="J335"/>
  <c r="J334" s="1"/>
  <c r="I335"/>
  <c r="H335"/>
  <c r="I334"/>
  <c r="H334"/>
  <c r="J331"/>
  <c r="I331"/>
  <c r="H331"/>
  <c r="H330" s="1"/>
  <c r="J330"/>
  <c r="I330"/>
  <c r="J327"/>
  <c r="J326" s="1"/>
  <c r="I327"/>
  <c r="I326" s="1"/>
  <c r="I313" s="1"/>
  <c r="I312" s="1"/>
  <c r="I311" s="1"/>
  <c r="I310" s="1"/>
  <c r="H327"/>
  <c r="H326"/>
  <c r="J323"/>
  <c r="I323"/>
  <c r="H323"/>
  <c r="H322" s="1"/>
  <c r="J322"/>
  <c r="I322"/>
  <c r="J319"/>
  <c r="J318" s="1"/>
  <c r="I319"/>
  <c r="H319"/>
  <c r="I318"/>
  <c r="H318"/>
  <c r="J315"/>
  <c r="I315"/>
  <c r="H315"/>
  <c r="H314" s="1"/>
  <c r="J314"/>
  <c r="I314"/>
  <c r="J313"/>
  <c r="J312" s="1"/>
  <c r="J311" s="1"/>
  <c r="J310" s="1"/>
  <c r="J307"/>
  <c r="I307"/>
  <c r="I306" s="1"/>
  <c r="H307"/>
  <c r="J306"/>
  <c r="H306"/>
  <c r="J304"/>
  <c r="I304"/>
  <c r="H304"/>
  <c r="J303"/>
  <c r="I303"/>
  <c r="H303"/>
  <c r="J301"/>
  <c r="I301"/>
  <c r="I300" s="1"/>
  <c r="I299" s="1"/>
  <c r="I298" s="1"/>
  <c r="I297" s="1"/>
  <c r="I296" s="1"/>
  <c r="H301"/>
  <c r="H300" s="1"/>
  <c r="H299" s="1"/>
  <c r="H298" s="1"/>
  <c r="H297" s="1"/>
  <c r="H296" s="1"/>
  <c r="J300"/>
  <c r="J299"/>
  <c r="J298" s="1"/>
  <c r="J297" s="1"/>
  <c r="J296" s="1"/>
  <c r="J293"/>
  <c r="I293"/>
  <c r="H293"/>
  <c r="J292"/>
  <c r="J291" s="1"/>
  <c r="J290" s="1"/>
  <c r="I292"/>
  <c r="H292"/>
  <c r="I291"/>
  <c r="I290" s="1"/>
  <c r="H291"/>
  <c r="H290" s="1"/>
  <c r="J288"/>
  <c r="J287" s="1"/>
  <c r="I288"/>
  <c r="H288"/>
  <c r="I287"/>
  <c r="H287"/>
  <c r="J278"/>
  <c r="J277" s="1"/>
  <c r="I278"/>
  <c r="I277" s="1"/>
  <c r="I276" s="1"/>
  <c r="H278"/>
  <c r="H277"/>
  <c r="J274"/>
  <c r="I274"/>
  <c r="H274"/>
  <c r="J273"/>
  <c r="J267" s="1"/>
  <c r="I273"/>
  <c r="H273"/>
  <c r="J271"/>
  <c r="I271"/>
  <c r="I268" s="1"/>
  <c r="H271"/>
  <c r="J269"/>
  <c r="I269"/>
  <c r="H269"/>
  <c r="H268" s="1"/>
  <c r="H267" s="1"/>
  <c r="J268"/>
  <c r="I267"/>
  <c r="I266" s="1"/>
  <c r="I265" s="1"/>
  <c r="I264" s="1"/>
  <c r="J261"/>
  <c r="J257" s="1"/>
  <c r="I261"/>
  <c r="H261"/>
  <c r="J258"/>
  <c r="I258"/>
  <c r="I257" s="1"/>
  <c r="I256" s="1"/>
  <c r="I255" s="1"/>
  <c r="H258"/>
  <c r="H257"/>
  <c r="H256" s="1"/>
  <c r="H255" s="1"/>
  <c r="J256"/>
  <c r="J255" s="1"/>
  <c r="J253"/>
  <c r="I253"/>
  <c r="I252" s="1"/>
  <c r="I251" s="1"/>
  <c r="I250" s="1"/>
  <c r="I249" s="1"/>
  <c r="H253"/>
  <c r="H252" s="1"/>
  <c r="H251" s="1"/>
  <c r="H250" s="1"/>
  <c r="H249" s="1"/>
  <c r="H248" s="1"/>
  <c r="J252"/>
  <c r="J251"/>
  <c r="J250" s="1"/>
  <c r="J249" s="1"/>
  <c r="J245"/>
  <c r="J244" s="1"/>
  <c r="I245"/>
  <c r="I244" s="1"/>
  <c r="H245"/>
  <c r="H244"/>
  <c r="J242"/>
  <c r="I242"/>
  <c r="H242"/>
  <c r="H239" s="1"/>
  <c r="J240"/>
  <c r="J239" s="1"/>
  <c r="J235" s="1"/>
  <c r="I240"/>
  <c r="H240"/>
  <c r="I239"/>
  <c r="J237"/>
  <c r="J236" s="1"/>
  <c r="I237"/>
  <c r="I236" s="1"/>
  <c r="H237"/>
  <c r="H236"/>
  <c r="H235" s="1"/>
  <c r="J233"/>
  <c r="I233"/>
  <c r="H233"/>
  <c r="J232"/>
  <c r="I232"/>
  <c r="H232"/>
  <c r="J230"/>
  <c r="J229" s="1"/>
  <c r="I230"/>
  <c r="I229" s="1"/>
  <c r="H230"/>
  <c r="H229"/>
  <c r="J227"/>
  <c r="I227"/>
  <c r="H227"/>
  <c r="H226" s="1"/>
  <c r="J226"/>
  <c r="I226"/>
  <c r="J224"/>
  <c r="J223" s="1"/>
  <c r="I224"/>
  <c r="I223" s="1"/>
  <c r="H224"/>
  <c r="H223"/>
  <c r="J221"/>
  <c r="I221"/>
  <c r="H221"/>
  <c r="H220" s="1"/>
  <c r="J220"/>
  <c r="I220"/>
  <c r="J218"/>
  <c r="J217" s="1"/>
  <c r="I218"/>
  <c r="I217" s="1"/>
  <c r="H218"/>
  <c r="H217"/>
  <c r="H216" s="1"/>
  <c r="H215" s="1"/>
  <c r="H214" s="1"/>
  <c r="J212"/>
  <c r="I212"/>
  <c r="I211" s="1"/>
  <c r="I210" s="1"/>
  <c r="H212"/>
  <c r="H211" s="1"/>
  <c r="H210" s="1"/>
  <c r="J211"/>
  <c r="J210"/>
  <c r="J208"/>
  <c r="J207" s="1"/>
  <c r="J206" s="1"/>
  <c r="J205" s="1"/>
  <c r="J204" s="1"/>
  <c r="I208"/>
  <c r="I207" s="1"/>
  <c r="I206" s="1"/>
  <c r="H208"/>
  <c r="H207"/>
  <c r="H206" s="1"/>
  <c r="H205" s="1"/>
  <c r="H204" s="1"/>
  <c r="J201"/>
  <c r="I201"/>
  <c r="H201"/>
  <c r="H200" s="1"/>
  <c r="J200"/>
  <c r="I200"/>
  <c r="J198"/>
  <c r="J197" s="1"/>
  <c r="I198"/>
  <c r="I197" s="1"/>
  <c r="H198"/>
  <c r="H197"/>
  <c r="J195"/>
  <c r="I195"/>
  <c r="H195"/>
  <c r="H194" s="1"/>
  <c r="J194"/>
  <c r="I194"/>
  <c r="J192"/>
  <c r="J191" s="1"/>
  <c r="I192"/>
  <c r="I191" s="1"/>
  <c r="H192"/>
  <c r="H191"/>
  <c r="J189"/>
  <c r="I189"/>
  <c r="H189"/>
  <c r="H188" s="1"/>
  <c r="J188"/>
  <c r="I188"/>
  <c r="J186"/>
  <c r="J185" s="1"/>
  <c r="I186"/>
  <c r="I185" s="1"/>
  <c r="H186"/>
  <c r="H185"/>
  <c r="J183"/>
  <c r="I183"/>
  <c r="H183"/>
  <c r="H182" s="1"/>
  <c r="J182"/>
  <c r="J181" s="1"/>
  <c r="I182"/>
  <c r="J179"/>
  <c r="I179"/>
  <c r="I178" s="1"/>
  <c r="H179"/>
  <c r="H178" s="1"/>
  <c r="H174" s="1"/>
  <c r="J178"/>
  <c r="J176"/>
  <c r="J175" s="1"/>
  <c r="J174" s="1"/>
  <c r="I176"/>
  <c r="H176"/>
  <c r="I175"/>
  <c r="I174" s="1"/>
  <c r="H175"/>
  <c r="J172"/>
  <c r="I172"/>
  <c r="H172"/>
  <c r="H171" s="1"/>
  <c r="J171"/>
  <c r="I171"/>
  <c r="J169"/>
  <c r="J168" s="1"/>
  <c r="J167" s="1"/>
  <c r="J166" s="1"/>
  <c r="J165" s="1"/>
  <c r="J164" s="1"/>
  <c r="I169"/>
  <c r="I168" s="1"/>
  <c r="I167" s="1"/>
  <c r="H169"/>
  <c r="H168"/>
  <c r="J162"/>
  <c r="I162"/>
  <c r="H162"/>
  <c r="H161" s="1"/>
  <c r="H157" s="1"/>
  <c r="H156" s="1"/>
  <c r="H155" s="1"/>
  <c r="H154" s="1"/>
  <c r="J161"/>
  <c r="I161"/>
  <c r="I157" s="1"/>
  <c r="I156" s="1"/>
  <c r="I155" s="1"/>
  <c r="I154" s="1"/>
  <c r="J159"/>
  <c r="J158" s="1"/>
  <c r="I159"/>
  <c r="I158" s="1"/>
  <c r="H159"/>
  <c r="H158"/>
  <c r="J151"/>
  <c r="J150" s="1"/>
  <c r="J149" s="1"/>
  <c r="I151"/>
  <c r="H151"/>
  <c r="I150"/>
  <c r="I149" s="1"/>
  <c r="H150"/>
  <c r="H149"/>
  <c r="J146"/>
  <c r="I146"/>
  <c r="H146"/>
  <c r="H145" s="1"/>
  <c r="J145"/>
  <c r="I145"/>
  <c r="J143"/>
  <c r="J142" s="1"/>
  <c r="J141" s="1"/>
  <c r="J140" s="1"/>
  <c r="J139" s="1"/>
  <c r="J138" s="1"/>
  <c r="J127" s="1"/>
  <c r="I143"/>
  <c r="I142" s="1"/>
  <c r="I141" s="1"/>
  <c r="H143"/>
  <c r="H142"/>
  <c r="J135"/>
  <c r="I135"/>
  <c r="H135"/>
  <c r="J132"/>
  <c r="J131" s="1"/>
  <c r="J130" s="1"/>
  <c r="J129" s="1"/>
  <c r="J128" s="1"/>
  <c r="I132"/>
  <c r="H132"/>
  <c r="I131"/>
  <c r="I130" s="1"/>
  <c r="I129" s="1"/>
  <c r="I128" s="1"/>
  <c r="H131"/>
  <c r="H130"/>
  <c r="H129" s="1"/>
  <c r="H128" s="1"/>
  <c r="J124"/>
  <c r="I124"/>
  <c r="H124"/>
  <c r="H123" s="1"/>
  <c r="H122" s="1"/>
  <c r="J123"/>
  <c r="I123"/>
  <c r="J122"/>
  <c r="I122"/>
  <c r="J120"/>
  <c r="I120"/>
  <c r="I116" s="1"/>
  <c r="I115" s="1"/>
  <c r="H120"/>
  <c r="H116" s="1"/>
  <c r="H115" s="1"/>
  <c r="J117"/>
  <c r="I117"/>
  <c r="H117"/>
  <c r="J116"/>
  <c r="J115"/>
  <c r="J113"/>
  <c r="I113"/>
  <c r="I112" s="1"/>
  <c r="H113"/>
  <c r="J112"/>
  <c r="H112"/>
  <c r="J110"/>
  <c r="I110"/>
  <c r="H110"/>
  <c r="J107"/>
  <c r="J106" s="1"/>
  <c r="I107"/>
  <c r="H107"/>
  <c r="I106"/>
  <c r="H106"/>
  <c r="J103"/>
  <c r="I103"/>
  <c r="H103"/>
  <c r="H100" s="1"/>
  <c r="J101"/>
  <c r="I101"/>
  <c r="H101"/>
  <c r="J100"/>
  <c r="I100"/>
  <c r="J98"/>
  <c r="I98"/>
  <c r="I90" s="1"/>
  <c r="I89" s="1"/>
  <c r="H98"/>
  <c r="J95"/>
  <c r="I95"/>
  <c r="H95"/>
  <c r="H90" s="1"/>
  <c r="J91"/>
  <c r="I91"/>
  <c r="H91"/>
  <c r="J90"/>
  <c r="J86"/>
  <c r="I86"/>
  <c r="H86"/>
  <c r="J85"/>
  <c r="J84" s="1"/>
  <c r="J83" s="1"/>
  <c r="J82" s="1"/>
  <c r="I85"/>
  <c r="H85"/>
  <c r="I84"/>
  <c r="I83" s="1"/>
  <c r="I82" s="1"/>
  <c r="H84"/>
  <c r="H83"/>
  <c r="H82" s="1"/>
  <c r="H79"/>
  <c r="J78"/>
  <c r="J76" s="1"/>
  <c r="I78"/>
  <c r="I75" s="1"/>
  <c r="H78"/>
  <c r="I77"/>
  <c r="H77"/>
  <c r="H76"/>
  <c r="H75"/>
  <c r="J73"/>
  <c r="J72" s="1"/>
  <c r="J71" s="1"/>
  <c r="J66" s="1"/>
  <c r="J65" s="1"/>
  <c r="I73"/>
  <c r="H73"/>
  <c r="I72"/>
  <c r="I71" s="1"/>
  <c r="I66" s="1"/>
  <c r="I65" s="1"/>
  <c r="H72"/>
  <c r="H71"/>
  <c r="J69"/>
  <c r="I69"/>
  <c r="H69"/>
  <c r="H68" s="1"/>
  <c r="H67" s="1"/>
  <c r="H66" s="1"/>
  <c r="H65" s="1"/>
  <c r="J68"/>
  <c r="J67" s="1"/>
  <c r="I68"/>
  <c r="I67"/>
  <c r="J63"/>
  <c r="J62" s="1"/>
  <c r="J61" s="1"/>
  <c r="J60" s="1"/>
  <c r="J59" s="1"/>
  <c r="I63"/>
  <c r="H63"/>
  <c r="I62"/>
  <c r="I61" s="1"/>
  <c r="I60" s="1"/>
  <c r="I59" s="1"/>
  <c r="H62"/>
  <c r="H61"/>
  <c r="H60" s="1"/>
  <c r="H59" s="1"/>
  <c r="J56"/>
  <c r="J55" s="1"/>
  <c r="I56"/>
  <c r="I55" s="1"/>
  <c r="H56"/>
  <c r="H55"/>
  <c r="J53"/>
  <c r="I53"/>
  <c r="H53"/>
  <c r="J49"/>
  <c r="J48" s="1"/>
  <c r="J47" s="1"/>
  <c r="J27" s="1"/>
  <c r="J26" s="1"/>
  <c r="I49"/>
  <c r="H49"/>
  <c r="I48"/>
  <c r="I47" s="1"/>
  <c r="H48"/>
  <c r="H47"/>
  <c r="J45"/>
  <c r="I45"/>
  <c r="H45"/>
  <c r="J42"/>
  <c r="J41" s="1"/>
  <c r="I42"/>
  <c r="H42"/>
  <c r="I41"/>
  <c r="H41"/>
  <c r="J39"/>
  <c r="I39"/>
  <c r="H39"/>
  <c r="H35" s="1"/>
  <c r="J36"/>
  <c r="I36"/>
  <c r="H36"/>
  <c r="J35"/>
  <c r="I35"/>
  <c r="J33"/>
  <c r="I33"/>
  <c r="I29" s="1"/>
  <c r="I28" s="1"/>
  <c r="H33"/>
  <c r="J30"/>
  <c r="I30"/>
  <c r="H30"/>
  <c r="H29" s="1"/>
  <c r="H28" s="1"/>
  <c r="J29"/>
  <c r="J28"/>
  <c r="J22"/>
  <c r="I22"/>
  <c r="H22"/>
  <c r="J21"/>
  <c r="J20" s="1"/>
  <c r="J19" s="1"/>
  <c r="J18" s="1"/>
  <c r="I21"/>
  <c r="H21"/>
  <c r="I20"/>
  <c r="I19" s="1"/>
  <c r="I18" s="1"/>
  <c r="H20"/>
  <c r="H19"/>
  <c r="H18" s="1"/>
  <c r="J528" l="1"/>
  <c r="J529"/>
  <c r="I928"/>
  <c r="I929"/>
  <c r="H912"/>
  <c r="H911"/>
  <c r="I912"/>
  <c r="I911"/>
  <c r="H928"/>
  <c r="H929"/>
  <c r="J929"/>
  <c r="J928"/>
  <c r="J911"/>
  <c r="J912"/>
  <c r="I529"/>
  <c r="I528"/>
  <c r="I27"/>
  <c r="I26" s="1"/>
  <c r="I561"/>
  <c r="J847"/>
  <c r="J846" s="1"/>
  <c r="I140"/>
  <c r="I139" s="1"/>
  <c r="I138" s="1"/>
  <c r="I127" s="1"/>
  <c r="I166"/>
  <c r="I165" s="1"/>
  <c r="I164" s="1"/>
  <c r="H203"/>
  <c r="J216"/>
  <c r="J215" s="1"/>
  <c r="J214" s="1"/>
  <c r="J248"/>
  <c r="H356"/>
  <c r="H355" s="1"/>
  <c r="H354" s="1"/>
  <c r="H353" s="1"/>
  <c r="I548"/>
  <c r="I547" s="1"/>
  <c r="I546" s="1"/>
  <c r="H27"/>
  <c r="H26" s="1"/>
  <c r="J81"/>
  <c r="J17" s="1"/>
  <c r="J88"/>
  <c r="I181"/>
  <c r="J203"/>
  <c r="I216"/>
  <c r="I248"/>
  <c r="I247" s="1"/>
  <c r="H276"/>
  <c r="H266" s="1"/>
  <c r="H265" s="1"/>
  <c r="H264" s="1"/>
  <c r="H247" s="1"/>
  <c r="J309"/>
  <c r="H413"/>
  <c r="H391" s="1"/>
  <c r="H390" s="1"/>
  <c r="H389" s="1"/>
  <c r="H388" s="1"/>
  <c r="I464"/>
  <c r="J697"/>
  <c r="J696" s="1"/>
  <c r="J695" s="1"/>
  <c r="J89"/>
  <c r="H89"/>
  <c r="I88"/>
  <c r="I81" s="1"/>
  <c r="I17" s="1"/>
  <c r="H88"/>
  <c r="H81" s="1"/>
  <c r="H17" s="1"/>
  <c r="H141"/>
  <c r="H140" s="1"/>
  <c r="H139" s="1"/>
  <c r="H138" s="1"/>
  <c r="H127" s="1"/>
  <c r="J157"/>
  <c r="J156" s="1"/>
  <c r="J155" s="1"/>
  <c r="J154" s="1"/>
  <c r="H167"/>
  <c r="H166" s="1"/>
  <c r="H165" s="1"/>
  <c r="H164" s="1"/>
  <c r="H153" s="1"/>
  <c r="H181"/>
  <c r="I205"/>
  <c r="I204" s="1"/>
  <c r="I447"/>
  <c r="H447"/>
  <c r="J607"/>
  <c r="J606" s="1"/>
  <c r="J605" s="1"/>
  <c r="J604" s="1"/>
  <c r="H637"/>
  <c r="H636" s="1"/>
  <c r="H635" s="1"/>
  <c r="H634" s="1"/>
  <c r="H778"/>
  <c r="I870"/>
  <c r="H493"/>
  <c r="H492"/>
  <c r="H491" s="1"/>
  <c r="H490" s="1"/>
  <c r="H489" s="1"/>
  <c r="I825"/>
  <c r="I824"/>
  <c r="I823" s="1"/>
  <c r="I822" s="1"/>
  <c r="H518"/>
  <c r="H517" s="1"/>
  <c r="H516" s="1"/>
  <c r="H515" s="1"/>
  <c r="H585"/>
  <c r="H577" s="1"/>
  <c r="I235"/>
  <c r="H472"/>
  <c r="H471" s="1"/>
  <c r="H464" s="1"/>
  <c r="I518"/>
  <c r="I517" s="1"/>
  <c r="I516" s="1"/>
  <c r="I515" s="1"/>
  <c r="J565"/>
  <c r="J561" s="1"/>
  <c r="J548" s="1"/>
  <c r="J547" s="1"/>
  <c r="J546" s="1"/>
  <c r="J545" s="1"/>
  <c r="J577"/>
  <c r="H745"/>
  <c r="I76"/>
  <c r="J77"/>
  <c r="H340"/>
  <c r="I381"/>
  <c r="I380" s="1"/>
  <c r="I374" s="1"/>
  <c r="I373" s="1"/>
  <c r="J491"/>
  <c r="J490" s="1"/>
  <c r="J489" s="1"/>
  <c r="H561"/>
  <c r="H548" s="1"/>
  <c r="H547" s="1"/>
  <c r="H546" s="1"/>
  <c r="H545" s="1"/>
  <c r="I577"/>
  <c r="I609"/>
  <c r="I608" s="1"/>
  <c r="I637"/>
  <c r="I636" s="1"/>
  <c r="I635" s="1"/>
  <c r="I634" s="1"/>
  <c r="H698"/>
  <c r="H697" s="1"/>
  <c r="H696" s="1"/>
  <c r="H695" s="1"/>
  <c r="J859"/>
  <c r="I339"/>
  <c r="I338"/>
  <c r="I309" s="1"/>
  <c r="J276"/>
  <c r="J266" s="1"/>
  <c r="J265" s="1"/>
  <c r="J264" s="1"/>
  <c r="I392"/>
  <c r="I391" s="1"/>
  <c r="I390" s="1"/>
  <c r="I389" s="1"/>
  <c r="I388" s="1"/>
  <c r="J447"/>
  <c r="J75"/>
  <c r="H313"/>
  <c r="H312" s="1"/>
  <c r="H311" s="1"/>
  <c r="H310" s="1"/>
  <c r="H607"/>
  <c r="H606" s="1"/>
  <c r="H605" s="1"/>
  <c r="H604" s="1"/>
  <c r="J381"/>
  <c r="J380" s="1"/>
  <c r="J374" s="1"/>
  <c r="J373" s="1"/>
  <c r="I493"/>
  <c r="H533"/>
  <c r="H532" s="1"/>
  <c r="H531" s="1"/>
  <c r="H530" s="1"/>
  <c r="I615"/>
  <c r="I607" s="1"/>
  <c r="I606" s="1"/>
  <c r="I605" s="1"/>
  <c r="I604" s="1"/>
  <c r="I735"/>
  <c r="I697" s="1"/>
  <c r="I696" s="1"/>
  <c r="I695" s="1"/>
  <c r="J839"/>
  <c r="J838" s="1"/>
  <c r="J837" s="1"/>
  <c r="J836" s="1"/>
  <c r="J633" s="1"/>
  <c r="J632" s="1"/>
  <c r="H529" l="1"/>
  <c r="H528"/>
  <c r="H338"/>
  <c r="H309" s="1"/>
  <c r="H16" s="1"/>
  <c r="H339"/>
  <c r="H633"/>
  <c r="H632" s="1"/>
  <c r="I215"/>
  <c r="I214" s="1"/>
  <c r="I545"/>
  <c r="I203"/>
  <c r="I153" s="1"/>
  <c r="I16" s="1"/>
  <c r="I944" s="1"/>
  <c r="I633"/>
  <c r="I632" s="1"/>
  <c r="J153"/>
  <c r="J16" s="1"/>
  <c r="J944" s="1"/>
  <c r="J247"/>
  <c r="H944" l="1"/>
</calcChain>
</file>

<file path=xl/sharedStrings.xml><?xml version="1.0" encoding="utf-8"?>
<sst xmlns="http://schemas.openxmlformats.org/spreadsheetml/2006/main" count="3898" uniqueCount="641">
  <si>
    <t xml:space="preserve">                                                Приложение 5</t>
  </si>
  <si>
    <t xml:space="preserve">                                                к решению Думы Конаковского муниципального округа</t>
  </si>
  <si>
    <t xml:space="preserve">"О бюджете Конаковского района </t>
  </si>
  <si>
    <t>на 2023 год и на плановый период 2024 и 2025 годов"</t>
  </si>
  <si>
    <t xml:space="preserve">                                               " Приложение 6</t>
  </si>
  <si>
    <t xml:space="preserve">                                                к решению Собрания депутатов</t>
  </si>
  <si>
    <t xml:space="preserve">                     Конаковского района от 22.12.2022 №406</t>
  </si>
  <si>
    <t xml:space="preserve">Ведомственная структура расходов   бюджета района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на 2023 год  и на плановый период 2024 и 2025 годов </t>
  </si>
  <si>
    <t>№</t>
  </si>
  <si>
    <t>ппп</t>
  </si>
  <si>
    <t>р</t>
  </si>
  <si>
    <t>П</t>
  </si>
  <si>
    <t>КЦСР</t>
  </si>
  <si>
    <t>КВР</t>
  </si>
  <si>
    <t>Наименование</t>
  </si>
  <si>
    <t>Утверждено по бюджету     2023</t>
  </si>
  <si>
    <t>Утверждено по бюджету     2024</t>
  </si>
  <si>
    <t>3</t>
  </si>
  <si>
    <t>4</t>
  </si>
  <si>
    <t>5</t>
  </si>
  <si>
    <t>6</t>
  </si>
  <si>
    <t>Администрация Конаковского муниципального округа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</si>
  <si>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</si>
  <si>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</si>
  <si>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</si>
  <si>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</si>
  <si>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</si>
  <si>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</si>
  <si>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>Расходы не включенные в муниципальные программы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</si>
  <si>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</si>
  <si>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</si>
  <si>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9990020010</t>
  </si>
  <si>
    <t>Глава муниципального района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</si>
  <si>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</si>
  <si>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</si>
  <si>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</si>
  <si>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</si>
  <si>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</si>
  <si>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</si>
  <si>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</si>
  <si>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04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</si>
  <si>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</si>
  <si>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9950000000</t>
  </si>
  <si>
    <t>Расходы на отдельные мероприятия за счет целевых межбюджетных трансфертов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</si>
  <si>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</si>
  <si>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</si>
  <si>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</si>
  <si>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обеспечение государственных (муниципальных) нужд</t>
  </si>
  <si>
    <t>244</t>
  </si>
  <si>
    <t xml:space="preserve">Прочая закупка товаров, работ и услуг </t>
  </si>
  <si>
    <t>9950040750</t>
  </si>
  <si>
    <t>Осуществление части полномочий по организации в границах поселений дорожной деятельности в отношении автомобильных дорог местного значения.</t>
  </si>
  <si>
    <t>9950040760</t>
  </si>
  <si>
    <t>Осуществление части полномочий по организации в границах поселения водоснабжения населения и водоотведения</t>
  </si>
  <si>
    <t xml:space="preserve">Расходы на обеспечение деятельности представительных и исполнительных органов местного самоуправления </t>
  </si>
  <si>
    <t>9990020030</t>
  </si>
  <si>
    <t>Центральный аппарат исполнительных органов местного самоуправления муниципального района</t>
  </si>
  <si>
    <t>Закупка товаров, работ и услуг для обеспечения государственных (муниципальных) нужд</t>
  </si>
  <si>
    <t>9990020060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</si>
  <si>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</si>
  <si>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05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</si>
  <si>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</si>
  <si>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</si>
  <si>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</t>
  </si>
  <si>
    <t>Обеспечение проведения выборов и референдумов</t>
  </si>
  <si>
    <t>9940000000</t>
  </si>
  <si>
    <t>Отдельные мероприятия не включенные в муниципальные программы за счет средств местного бюджета</t>
  </si>
  <si>
    <t>Проведение выборов и референдумов в муниципальном районе</t>
  </si>
  <si>
    <t>Расходы на проведение выборов в представительные органы вновь образованных муниципальных образований Тверской области</t>
  </si>
  <si>
    <t>Иные бюджетные ассигнования</t>
  </si>
  <si>
    <t xml:space="preserve">    Специальные расходы</t>
  </si>
  <si>
    <t>11</t>
  </si>
  <si>
    <t>Резервные фонды</t>
  </si>
  <si>
    <t>9920000000</t>
  </si>
  <si>
    <t xml:space="preserve">Резервные фонды исполнительных органов  </t>
  </si>
  <si>
    <t>9920020060</t>
  </si>
  <si>
    <t>Резервные фонды исполнительных органов муниципального района</t>
  </si>
  <si>
    <t>870</t>
  </si>
  <si>
    <t>Резервные средства</t>
  </si>
  <si>
    <t>13</t>
  </si>
  <si>
    <t>Другие общегосударственные вопросы</t>
  </si>
  <si>
    <t>0500000000</t>
  </si>
  <si>
    <t>МП «Муниципальное управление и гражданское общество Конаковского района» на 2021-2025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</si>
  <si>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</si>
  <si>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 Тверской области"</t>
  </si>
  <si>
    <t>0510100000</t>
  </si>
  <si>
    <t>Задача 1  "Поддержка развития общественного сектора  МО «Конаковский район" Тверской области"</t>
  </si>
  <si>
    <t>0510120030</t>
  </si>
  <si>
    <t>Участие в мероприятиях проводимых поселениями, входящими в состав Конаковского района</t>
  </si>
  <si>
    <t>9940020070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</si>
  <si>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</si>
  <si>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111</t>
  </si>
  <si>
    <t>Фонд оплаты труда  учреждений</t>
  </si>
  <si>
    <t>Иные выплаты персоналу, за исключением фонда оплаты труда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</si>
  <si>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</si>
  <si>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Закупка энергетических ресурсов</t>
  </si>
  <si>
    <t>800</t>
  </si>
  <si>
    <t>852</t>
  </si>
  <si>
    <t>Уплата прочих налогов и сборов</t>
  </si>
  <si>
    <t>9940020090</t>
  </si>
  <si>
    <t>Выполнение других обязательств муниципального района</t>
  </si>
  <si>
    <t xml:space="preserve"> Исполнение судебных актов Российской Федерации и мировых соглашений по возмещению причиненного вреда</t>
  </si>
  <si>
    <t xml:space="preserve">Уплата иных платежей </t>
  </si>
  <si>
    <t>9940020160</t>
  </si>
  <si>
    <t>Расходы на содержание муниципальных казенных учреждений</t>
  </si>
  <si>
    <t>9940020820</t>
  </si>
  <si>
    <t>Расходы связанные с содержанием имущества, находящегося в муниципальной собственности Конаковского района</t>
  </si>
  <si>
    <t>9950010540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</si>
  <si>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</si>
  <si>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03</t>
  </si>
  <si>
    <t>Национальная безопасность и правоохранительная деятельность</t>
  </si>
  <si>
    <t>Органы юстиции</t>
  </si>
  <si>
    <t>9950059302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</si>
  <si>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</si>
  <si>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</si>
  <si>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</si>
  <si>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района Тверской области" на 2021-2025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</si>
  <si>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</si>
  <si>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</si>
  <si>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0710100000</t>
  </si>
  <si>
    <t>Задача 1 "Обеспечение на территории Конаковского района  Тверской области функционирования системы обеспечения вызова экстренных оперативных служб по единому номеру «112»</t>
  </si>
  <si>
    <t>0710120010</t>
  </si>
  <si>
    <t>Обеспечение содержания системы вызовов экстренных оперативных служб по единому номеру "112"</t>
  </si>
  <si>
    <t>0710120020</t>
  </si>
  <si>
    <r>
      <t>Обеспечение</t>
    </r>
    <r>
      <rPr>
        <sz val="9"/>
        <color indexed="12"/>
        <rFont val="Arial"/>
        <family val="2"/>
        <charset val="204"/>
      </rPr>
      <t xml:space="preserve"> содержания</t>
    </r>
    <r>
      <rPr>
        <sz val="9"/>
        <rFont val="Arial"/>
        <family val="2"/>
        <charset val="204"/>
      </rPr>
      <t xml:space="preserve"> функционирования ЕДДС Конаковского района</t>
    </r>
  </si>
  <si>
    <t>0710200000</t>
  </si>
  <si>
    <t>Задача 2 "Предупреждение и ликвидация чрезвычайных ситуаций на территории Конаковского района Тверской области"</t>
  </si>
  <si>
    <t>0710220010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</si>
  <si>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 Тверской области</t>
  </si>
  <si>
    <t>Национальная экономика</t>
  </si>
  <si>
    <t>08</t>
  </si>
  <si>
    <t>Транспорт</t>
  </si>
  <si>
    <t>0300000000</t>
  </si>
  <si>
    <t>МП «Развитие транспортного комплекса  и дорожного хозяйства "Конаковского района» Тверской области" на 2021-2025 годы</t>
  </si>
  <si>
    <t>0310000000</t>
  </si>
  <si>
    <t xml:space="preserve">Подпрограмма1 «Транспортное обслуживание населения Конаковского района Тверской области" </t>
  </si>
  <si>
    <t>0310200000</t>
  </si>
  <si>
    <t>Задача 2 "Развитие внутреннего водного транспорта на территории Конаковского района Тверской области"</t>
  </si>
  <si>
    <t>0310210310</t>
  </si>
  <si>
    <t>Поддержка социальных маршрутов внутреннего водного транспорта за счет средств областного бюджета Тверской области</t>
  </si>
  <si>
    <t xml:space="preserve"> Прочая закупка товаров, работ и услуг </t>
  </si>
  <si>
    <t>03102S0310</t>
  </si>
  <si>
    <t>Поддержка социальных маршрутов внутреннего водного транспорта за счет средств бюджета Конаковского района</t>
  </si>
  <si>
    <t>09</t>
  </si>
  <si>
    <t>Дорожное хозяйство (дорожные фонды)</t>
  </si>
  <si>
    <t>0320000000</t>
  </si>
  <si>
    <t>Подпрограмма 2 «Развитие и сохранность автомобильных дорог общего пользования Конаковского района Тверской области"</t>
  </si>
  <si>
    <t>0320100000</t>
  </si>
  <si>
    <t>Задача 1"Содержание автомобильных дорог общего пользования 3 класса в Конаковском районе Тверской области"</t>
  </si>
  <si>
    <t>0320110520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</si>
  <si>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</si>
  <si>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0320120020</t>
  </si>
  <si>
    <t>Осуществление МО "Конаковский район" Тверской области дорожной деятельности в отношении автомобильных дорог 3 класса общего пользования местного значения</t>
  </si>
  <si>
    <t>0320200000</t>
  </si>
  <si>
    <t>Задача 2 "Обеспечение безопасности дорожного движения на автомобильных дорогах местного значения в границах населенных пунктов поселения"</t>
  </si>
  <si>
    <t>032R311090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</si>
  <si>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областного бюджета Тверской области"</t>
  </si>
  <si>
    <t>032R3S1090</t>
  </si>
  <si>
    <t>Обеспечение МО «Конаковский район» Тверской области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бюджета Конаковского района</t>
  </si>
  <si>
    <t>0320300000</t>
  </si>
  <si>
    <t>Задача 3  "Безопасные и качественные автомобильные дороги на территории Конаковского района Тверской области"</t>
  </si>
  <si>
    <t>0320311020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</si>
  <si>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</si>
  <si>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03203S1020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</si>
  <si>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района</t>
  </si>
  <si>
    <t>0320311050</t>
  </si>
  <si>
    <t>Капитальный ремонт и ремонт улично-дорожной сети за счет средств областного бюджета Тверской области</t>
  </si>
  <si>
    <t>03203S1050</t>
  </si>
  <si>
    <t>Капитальный ремонт и ремонт улично-дорожной сети за счет средств бюджета Конаковского района</t>
  </si>
  <si>
    <t>0320320090</t>
  </si>
  <si>
    <t>Прочие мероприятия  по организации дорожной деятельности на территории Конаковского района</t>
  </si>
  <si>
    <t>0320340630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</si>
  <si>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межбюджетных трансфертов, поступивших из бюджетов поселений</t>
  </si>
  <si>
    <t>0320340640</t>
  </si>
  <si>
    <t>Расходы на проведение капитального ремонта и ремонта улично-дорожной сети муниципальных образований за счет межбюджетных трансфертов, поступивших из бюджетов поселений</t>
  </si>
  <si>
    <t>12</t>
  </si>
  <si>
    <t>Другие вопросы в области национальной экономики</t>
  </si>
  <si>
    <t>0800000000</t>
  </si>
  <si>
    <t>МП "Развитие малого и среднего предпринимательства в Конаковском районе" на 2021-2025 годы</t>
  </si>
  <si>
    <t>0810000000</t>
  </si>
  <si>
    <t>Подпрограмма 1 "Содействие развитию субъектов малого и среднего предпринимательства в Конаковском районе"</t>
  </si>
  <si>
    <t>0810100000</t>
  </si>
  <si>
    <t>Задача 1 "Развитие форм и методов взаимодействия муниципальной власти и бизнес-сообщества"</t>
  </si>
  <si>
    <t>0810120010</t>
  </si>
  <si>
    <t>Проведение семинаров,форумов, "круглых столов", совещаний по актуальным проблемам предпринимательства</t>
  </si>
  <si>
    <t>0810300000</t>
  </si>
  <si>
    <t>Задача 3 "Расширение доступа субъектов малого и среднего предпринимательства к финансовым ресурсам"</t>
  </si>
  <si>
    <t>0810320020</t>
  </si>
  <si>
    <t>Предоставление грантов  предпринимателям на организацию (развитие) собственного дела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</si>
  <si>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оказанем услуг, не подлежащие казначейскому сопровождению</t>
  </si>
  <si>
    <t>0900000000</t>
  </si>
  <si>
    <t>МП "Развитие туризма в Конаковском районе" на 2021-2025 годы</t>
  </si>
  <si>
    <t>0910000000</t>
  </si>
  <si>
    <t>Подпрограмма 1 "Развитие сферы туризма и туристской деятельности в Конаковском районе"</t>
  </si>
  <si>
    <t>0910100000</t>
  </si>
  <si>
    <t>Задача 1 "Развитие внутреннего туризма"</t>
  </si>
  <si>
    <t>0910120010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</si>
  <si>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</si>
  <si>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</si>
  <si>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</si>
  <si>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</si>
  <si>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району"</t>
  </si>
  <si>
    <t>0910120040</t>
  </si>
  <si>
    <t>Организация и проведение конференций, круглых столов и т.д.</t>
  </si>
  <si>
    <t>0910120050</t>
  </si>
  <si>
    <t>Проведение конкурса "Туристический сувенир Конаковского района"</t>
  </si>
  <si>
    <t>Социальное обеспечение и иные выплаты населению</t>
  </si>
  <si>
    <t>Иные выплаты населению</t>
  </si>
  <si>
    <t>0910120060</t>
  </si>
  <si>
    <t>Изготовление туристических сувениров Конаковского района</t>
  </si>
  <si>
    <t>0910200000</t>
  </si>
  <si>
    <t>Задача 2 "Продвижение Конаковского района  на рынке организованного туризма"</t>
  </si>
  <si>
    <t>0910220010</t>
  </si>
  <si>
    <t>Ведение сайта фестиваля "ВЕРЕЩАГИН СЫРFECT"</t>
  </si>
  <si>
    <t>0910220020</t>
  </si>
  <si>
    <t>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</si>
  <si>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</si>
  <si>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</si>
  <si>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Жилищно-коммунальное хозяйство</t>
  </si>
  <si>
    <t>Жилищное хозяйство</t>
  </si>
  <si>
    <t>1000000000</t>
  </si>
  <si>
    <t>МП "Комплексное  развитие систем коммунальной инфраструктуры Конаковского района" на 2021-2025 годы</t>
  </si>
  <si>
    <t>1010000000</t>
  </si>
  <si>
    <t>Подпрограмма 1  "Улучшение состояния объектов жилищного фонда и коммунальной инфраструктуры Конаковского района"</t>
  </si>
  <si>
    <t>1010200000</t>
  </si>
  <si>
    <t>Задача 2 "Повышение  уровня благоустройства, обустройство инженерной инфраструктуры Конаковского района"</t>
  </si>
  <si>
    <t>1010220100</t>
  </si>
  <si>
    <t>Оплата взносов за капитальный ремонт жилых помещений, находящихся в  собственности Конаковского муниципального района</t>
  </si>
  <si>
    <t>Уплата налога на имущество организаций и земельного налога</t>
  </si>
  <si>
    <t>Коммунальное хозяйство</t>
  </si>
  <si>
    <t>1010100000</t>
  </si>
  <si>
    <t>Задача 1"Повышение уровня газификации населенных пунктов Конаковского района"</t>
  </si>
  <si>
    <t>1010120030</t>
  </si>
  <si>
    <t>Газификация населенных пунктов Конаковского района</t>
  </si>
  <si>
    <t>Капитальные вложения в объекты государственной (муниципальной) собственности</t>
  </si>
  <si>
    <t>Бюджетные инвестиции в объекты  капитального строительства государственной (муниципальной) собственности</t>
  </si>
  <si>
    <t>10101S0100</t>
  </si>
  <si>
    <t>Развитие системы газоснабжения населенных пунктов Конаковского района за счет средств местного бюджета</t>
  </si>
  <si>
    <t>1010220010</t>
  </si>
  <si>
    <t xml:space="preserve">Мероприятия по поддержке муниципальных унитарных предприятий Конаковского района </t>
  </si>
  <si>
    <t>1010220120</t>
  </si>
  <si>
    <t>Реконструкция системы теплоснабжения в с.Дмитрова Гора Конаковского района Тверской области</t>
  </si>
  <si>
    <t>Закупка товаров, работ, услуг в целях капитального ремонта государственного (муниципального) имущества</t>
  </si>
  <si>
    <t>9940020150</t>
  </si>
  <si>
    <t>Иные расходы не включенные в муниципальные программы</t>
  </si>
  <si>
    <t>Благоустройство</t>
  </si>
  <si>
    <t>1010220160</t>
  </si>
  <si>
    <t>Ликвидация мест несанкционированного размещения твердых коммунальных отходов</t>
  </si>
  <si>
    <t>1010220180</t>
  </si>
  <si>
    <t>Организация и содержание мест накопления твердых коммунальных отходов</t>
  </si>
  <si>
    <t>1010220200</t>
  </si>
  <si>
    <t>Проведение мероприятий по предотвращению и снижению негативного воздействия на окружающую среду</t>
  </si>
  <si>
    <t>Образование</t>
  </si>
  <si>
    <t>Дополнительное образование детей</t>
  </si>
  <si>
    <t>0200000000</t>
  </si>
  <si>
    <t>МП «Развитие отрасли «Культура» в Конаковском районе Тверской области" на 2021-2025 годы</t>
  </si>
  <si>
    <t>0210000000</t>
  </si>
  <si>
    <t>Подпрограмма 1 «Сохранение и развитие культурного потенциала Конаковского района»</t>
  </si>
  <si>
    <t>0210300000</t>
  </si>
  <si>
    <t>Задача 3"Развитие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</si>
  <si>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</si>
  <si>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</si>
  <si>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</si>
  <si>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</si>
  <si>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611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</si>
  <si>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</si>
  <si>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</si>
  <si>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</si>
  <si>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0210320030</t>
  </si>
  <si>
    <t>Проведение ремонтных работ и противопожарных мероприятий в  учреждениях дополнительного образования в сфере культуры</t>
  </si>
  <si>
    <t>612</t>
  </si>
  <si>
    <t>Субсидии бюджетным учреждениям на иные цели</t>
  </si>
  <si>
    <t>Субсидии автономным учреждениям на иные цели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</si>
  <si>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</si>
  <si>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</si>
  <si>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02103S0690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</si>
  <si>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</si>
  <si>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</si>
  <si>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0210311390</t>
  </si>
  <si>
    <t>Осуществление единовременной выплаты к началу учебного года работникам муниципальных образовательных учреждений</t>
  </si>
  <si>
    <t>02103S1390</t>
  </si>
  <si>
    <t>Осуществление единовременной выплаты к началу учебного года работникам муниципальных образовательных учреждений за счет средств местного бюджета</t>
  </si>
  <si>
    <t xml:space="preserve">Профессиональная подготовка, переподготовка и повышение квалификации </t>
  </si>
  <si>
    <t>Задача 3 "Развитие дополнительного образования и подготовка кадров в сфере культуры"</t>
  </si>
  <si>
    <t>0210320020</t>
  </si>
  <si>
    <t>9940020190</t>
  </si>
  <si>
    <t xml:space="preserve">Молодежная политика </t>
  </si>
  <si>
    <t>0600000000</t>
  </si>
  <si>
    <t>МП «Молодежь Конаковского района» на 2021-2025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</si>
  <si>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</si>
  <si>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</si>
  <si>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</si>
  <si>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</si>
  <si>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</si>
  <si>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</si>
  <si>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</si>
  <si>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Поддержка эффективных моделей и форм вовлечения молодежи в трудовую деятельность</t>
  </si>
  <si>
    <t>0610120030</t>
  </si>
  <si>
    <t xml:space="preserve">Расходы на содержание МКУ ЦМП "Иволга" МО "Конаковский район" </t>
  </si>
  <si>
    <t>Другие вопросы в области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</si>
  <si>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</si>
  <si>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9950010510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</si>
  <si>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</si>
  <si>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</si>
  <si>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</si>
  <si>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</si>
  <si>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</si>
  <si>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</si>
  <si>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</si>
  <si>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0210110680</t>
  </si>
  <si>
    <t>Повышение заработной платы работникам муниципальных библиотек Конаковского района за счет средств областного бюджета</t>
  </si>
  <si>
    <t>Межбюджетные трансферты</t>
  </si>
  <si>
    <t xml:space="preserve">540 </t>
  </si>
  <si>
    <t>Иные межбюджетные трансферты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</si>
  <si>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</si>
  <si>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</si>
  <si>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0210120020</t>
  </si>
  <si>
    <t>Комплектование библиотечных фондов муниципальных библиотек Конаковского района</t>
  </si>
  <si>
    <t>611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</si>
  <si>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</si>
  <si>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0210120030</t>
  </si>
  <si>
    <t>Проведение ремонтных работ и противопожарных мероприятий в  библиотеке</t>
  </si>
  <si>
    <t>02101L5192</t>
  </si>
  <si>
    <t>Реализация мероприятий по модернизации библиотек в части комплектования книжных фондов библиотек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</si>
  <si>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</si>
  <si>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</si>
  <si>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</si>
  <si>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</si>
  <si>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0210220030</t>
  </si>
  <si>
    <t>Реализация мероприятий по обращениям, поступающим к депутатам Собрания депутатов Конаковского района</t>
  </si>
  <si>
    <t>0210210680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</si>
  <si>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</si>
  <si>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</si>
  <si>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</si>
  <si>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0210220060</t>
  </si>
  <si>
    <t>Материально-техническое оснащение культурно-досугового учреждения</t>
  </si>
  <si>
    <t>0210220080</t>
  </si>
  <si>
    <t>Предоставление межбюджетного трансферта Первомайскому с.п. на расходы, связанные со строительством учреждения культурно-досугового типа</t>
  </si>
  <si>
    <t>0210210920</t>
  </si>
  <si>
    <t>Расходы на реализацию мероприятий по обращениям, поступающим к депутатам Законодательного Собрания Тверской области</t>
  </si>
  <si>
    <t>0210400000</t>
  </si>
  <si>
    <t>Задача 4 "Реализация социально-значимых проектов в сфере культуры"</t>
  </si>
  <si>
    <t>0210420010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</si>
  <si>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</si>
  <si>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</si>
  <si>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</si>
  <si>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</si>
  <si>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9930000000</t>
  </si>
  <si>
    <t>Прочие выплаты по обязательствам муниципального образования</t>
  </si>
  <si>
    <t>9930020110</t>
  </si>
  <si>
    <t>Доплаты к пенсиям муниципальных служащих муниципального района</t>
  </si>
  <si>
    <t>300</t>
  </si>
  <si>
    <t>10</t>
  </si>
  <si>
    <t>Иные пенсии, социальные доплаты к пенсиям</t>
  </si>
  <si>
    <t>Социальное обеспечение населения</t>
  </si>
  <si>
    <t>321</t>
  </si>
  <si>
    <t>Пособия, компенсации и иные социальные выплаты гражданам, кроме по публичных нормативных  обязательств</t>
  </si>
  <si>
    <t>9950010560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</si>
  <si>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</si>
  <si>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Пособия, компенсации, меры социальной поддержки по публичным нормативным  обязательствам.</t>
  </si>
  <si>
    <t>Охрана семьи и детства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</si>
  <si>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</si>
  <si>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</si>
  <si>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</si>
  <si>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</si>
  <si>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322</t>
  </si>
  <si>
    <t>Субсидии гражданам на приобретение жилья</t>
  </si>
  <si>
    <t>99500R0820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</si>
  <si>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</si>
  <si>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</si>
  <si>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</si>
  <si>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</si>
  <si>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</si>
  <si>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06</t>
  </si>
  <si>
    <t>Другие вопросы в области социальной политики</t>
  </si>
  <si>
    <t>0510120010</t>
  </si>
  <si>
    <t>Осуществление ежегодной денежной выплаты лицам, награжденным нагрудным знаком "Почетный гражданин Конаковского района"</t>
  </si>
  <si>
    <t>Публичные нормативные  выплаты гражданам несоциального характера</t>
  </si>
  <si>
    <t>0510120020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</si>
  <si>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</si>
  <si>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Субсидии (гранты в форме субсидий) не подлежащие казначейскому сопровождению</t>
  </si>
  <si>
    <t>Физическая культура и спорт</t>
  </si>
  <si>
    <t>Массовый спорт</t>
  </si>
  <si>
    <t>0400000000</t>
  </si>
  <si>
    <t>МП " Физическая культура и спорт в Конаковском районе" на 2021-2025 годы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</si>
  <si>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</si>
  <si>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</si>
  <si>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</si>
  <si>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</si>
  <si>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</si>
  <si>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</si>
  <si>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0410120020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</si>
  <si>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</si>
  <si>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Иные выплаты государственных (муниципальных) органов привлекаемым лицам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</si>
  <si>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</si>
  <si>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</si>
  <si>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</si>
  <si>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</si>
  <si>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0420120020</t>
  </si>
  <si>
    <t>Стимулирование деятельности. Приобретение призов для награждения лучших спортсменов Конаковского района по итогам года</t>
  </si>
  <si>
    <t>0420120030</t>
  </si>
  <si>
    <t>Передача полномочий по организации предоставления дополнительного образования детей</t>
  </si>
  <si>
    <t>Спорт высших достижений</t>
  </si>
  <si>
    <t>0420111430</t>
  </si>
  <si>
    <t>Осуществление единовременной выплаты к началу учебного года работникам муниципальных организаций дополнительного образования в области физической культуры и спорта</t>
  </si>
  <si>
    <t>Другие вопросы в области средств массовой информации</t>
  </si>
  <si>
    <t>0510200000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</si>
  <si>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</si>
  <si>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0510210320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</si>
  <si>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</si>
  <si>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 xml:space="preserve">Субсидии (гранты в форме субсидий), не подлежащие казначейскому сопровождению
</t>
  </si>
  <si>
    <t>05102S0320</t>
  </si>
  <si>
    <t>Реализация расходных обязательств МО"Конаковский район"по поддержке редакций районных газет за счет средств местного бюджета</t>
  </si>
  <si>
    <t>0510220020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</si>
  <si>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</si>
  <si>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 xml:space="preserve">  </t>
  </si>
  <si>
    <t>730</t>
  </si>
  <si>
    <t>Собрание депутатов Конаковского района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</si>
  <si>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</si>
  <si>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9990020020</t>
  </si>
  <si>
    <t>Центральный аппарат представительных органов местного самоуправления муниципального района</t>
  </si>
  <si>
    <t>9990020040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</si>
  <si>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</si>
  <si>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Комитет по управлению имуществом и земельным отношениям администрации Конаковского района</t>
  </si>
  <si>
    <t>9940020080</t>
  </si>
  <si>
    <t>Оценка недвижимости, признание прав и регулирование отношений по  муниципальной собственности муниципального района</t>
  </si>
  <si>
    <t>9940020110</t>
  </si>
  <si>
    <t>Взносы на капитальный ремонт за имущество, находящееся в муниципальной собственности Конаковского района</t>
  </si>
  <si>
    <t>Сельское хозяйство и рыболовство</t>
  </si>
  <si>
    <t>1030000000</t>
  </si>
  <si>
    <t>Подпрограмма 3  "Эффективное вовлечение в оборот земель сельскохозяйственного назначения Конаковского района"</t>
  </si>
  <si>
    <t>1030100000</t>
  </si>
  <si>
    <t>Задача 1 "Создание условий для ввода  в оборот земель сельскохозяйственного назначения "</t>
  </si>
  <si>
    <t>10301L5990</t>
  </si>
  <si>
    <t>Проведение кадастровых работ в отношении земельных участков из состава земель сельскохозяйственного назначения</t>
  </si>
  <si>
    <t>9940020100</t>
  </si>
  <si>
    <t>Мероприятия по землеустройству и землепользованию муниципального района</t>
  </si>
  <si>
    <t>1020000000</t>
  </si>
  <si>
    <t>Подпрограмма 2  "Комплексные кадастровые работы на территории Конаковского района"</t>
  </si>
  <si>
    <t>1020100000</t>
  </si>
  <si>
    <t>Задача 1 "Наполнение Единого государственного реестра недвижимости сведениями об объектах недвижимости"</t>
  </si>
  <si>
    <t>10201L5110</t>
  </si>
  <si>
    <t>Проведение комплексных кадастровых работ в отношении объектов недвижимости, расположенных в кадастровых кварталах Конаковского муниципального района за счет средств, предоставленных из областного бюджета Тверской области</t>
  </si>
  <si>
    <t>Межбюджетные трансферты общего характера  бюджетам бюджетной системы Российской Федерации</t>
  </si>
  <si>
    <t>14</t>
  </si>
  <si>
    <t>Прочие межбюджетные трансферты общего характера</t>
  </si>
  <si>
    <t>9940020740</t>
  </si>
  <si>
    <t>Межбюджетный трансферт на осуществление части полномочий по муниципальному земельному контролю в границах сельских поселений Конаковского района</t>
  </si>
  <si>
    <t>Управление финансов администрации Конаковского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</si>
  <si>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</si>
  <si>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9950040650</t>
  </si>
  <si>
    <t>Осуществление части полномочий в части исполнения бюджета поселения в соответствии с заключенными соглашениями</t>
  </si>
  <si>
    <t>Закупка товаров, работ и услуг для  обеспечения государственных (муниципальных) нужд</t>
  </si>
  <si>
    <t>9940020700</t>
  </si>
  <si>
    <t>Иные межбюджетные трансферты на финансовое оздоровление поселений, входящих в состав Конаковского района</t>
  </si>
  <si>
    <t>Управление образования администрации Конаковского района</t>
  </si>
  <si>
    <t>Дошкольное образование</t>
  </si>
  <si>
    <t>0100000000</t>
  </si>
  <si>
    <t>МП "Развитие системы образования в Конаковском районе» на 2021-2025 годы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</si>
  <si>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</si>
  <si>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</si>
  <si>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</si>
  <si>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</si>
  <si>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</si>
  <si>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</si>
  <si>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</si>
  <si>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</si>
  <si>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0110120030</t>
  </si>
  <si>
    <t>Уплата штрафов и иных сумм принудительного изъятия дошкольных образовательных учреждений</t>
  </si>
  <si>
    <t>0110120060</t>
  </si>
  <si>
    <t>Расходы муниципальных дошкольных образовательных учреждений за счет средств, поступающих в бюджет Конаковского района в виде благотворительной помощи</t>
  </si>
  <si>
    <t>0110111350</t>
  </si>
  <si>
    <t>Оснащение муниципальных дошкольных образовательных организаций уличными игровыми комплексами за счет средств областного бюджета</t>
  </si>
  <si>
    <t>01101S1350</t>
  </si>
  <si>
    <t>Оснащение муниципальных дошкольных образовательных организаций уличными игровыми комплексами</t>
  </si>
  <si>
    <t>0110111390</t>
  </si>
  <si>
    <t>01101S1390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</si>
  <si>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</si>
  <si>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</si>
  <si>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</si>
  <si>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</si>
  <si>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</si>
  <si>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</si>
  <si>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</si>
  <si>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</si>
  <si>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0110320040</t>
  </si>
  <si>
    <t>Проведение районного конкурса "Лучший участок детского сада"</t>
  </si>
  <si>
    <t>0110310920</t>
  </si>
  <si>
    <t>0110340670</t>
  </si>
  <si>
    <t>Расходы за счет межбюджетных трансфертов, предоставляемых поселениями дошкольным образовательным учреждениям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</si>
  <si>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</si>
  <si>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</si>
  <si>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01103S1040</t>
  </si>
  <si>
    <t>Укрепление материально-технической базы муниципальных дошкольных образовательных организаций</t>
  </si>
  <si>
    <t>0730000000</t>
  </si>
  <si>
    <t>Подпрограмма 3 "Обеспечение комплексной безопасности муниципальных образовательных учреждений Конаковского района"</t>
  </si>
  <si>
    <t>0730100000</t>
  </si>
  <si>
    <t>Задача 1 "Создание безопасных условий для пребывания обучающихся  в муниципальных образовательных учреждениях Конаковского района"</t>
  </si>
  <si>
    <t>0730120060</t>
  </si>
  <si>
    <t>Устройство и ремонт ограждений в муниципальных дошкольных образовательных учреждениях</t>
  </si>
  <si>
    <t>0730120110</t>
  </si>
  <si>
    <t>Проведение мероприятий, направленных на обеспечение антитеррористической защищенности объектов (территорий) муниципальных дошкольных образовательных учреждений</t>
  </si>
  <si>
    <t>Общее образование</t>
  </si>
  <si>
    <t>0120000000</t>
  </si>
  <si>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</si>
  <si>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</si>
  <si>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</si>
  <si>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</si>
  <si>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</si>
  <si>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</si>
  <si>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</si>
  <si>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</si>
  <si>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</si>
  <si>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0120120070</t>
  </si>
  <si>
    <t>Уплата штрафов и иных сумм принудительного изъятия образовательных учреждений</t>
  </si>
  <si>
    <t>0120111330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</si>
  <si>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средств областного бюджета</t>
  </si>
  <si>
    <t>01201S1330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</si>
  <si>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бюджета Конаковского района</t>
  </si>
  <si>
    <t>0120111390</t>
  </si>
  <si>
    <t>01201S1390</t>
  </si>
  <si>
    <t>01201L7502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</si>
  <si>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</si>
  <si>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0120153031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</si>
  <si>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</si>
  <si>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0120140670</t>
  </si>
  <si>
    <t>Расходы за счет межбюджетных трансфертов, предоставляемых поселениями образовательным учреждениям</t>
  </si>
  <si>
    <t>012EB51790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</si>
  <si>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</si>
  <si>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</si>
  <si>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</si>
  <si>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</si>
  <si>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</si>
  <si>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</si>
  <si>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</si>
  <si>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0120218000</t>
  </si>
  <si>
    <t>Расходы на реализацию проектов школьных инициатив Тверской области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</si>
  <si>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</si>
  <si>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</si>
  <si>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</si>
  <si>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</si>
  <si>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</si>
  <si>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</si>
  <si>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</si>
  <si>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</si>
  <si>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0120420050</t>
  </si>
  <si>
    <t>Обеспечения бесплатным питанием обучающихся с ОВЗ, получающих образование на дому</t>
  </si>
  <si>
    <t>0120420060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</si>
  <si>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</si>
  <si>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</si>
  <si>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</si>
  <si>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</si>
  <si>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</si>
  <si>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</si>
  <si>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бюджета Конаковского района</t>
  </si>
  <si>
    <t>0730120070</t>
  </si>
  <si>
    <t>Устройство и ремонт ограждений в муниципальных образовательных учреждениях</t>
  </si>
  <si>
    <t>0730120120</t>
  </si>
  <si>
    <t>Проведение мероприятий, направленных на обеспечение антитеррористической защищенности объектов (территорий) муниципальных образовательных учреждений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</si>
  <si>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</si>
  <si>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</si>
  <si>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</si>
  <si>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</si>
  <si>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</si>
  <si>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</si>
  <si>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</si>
  <si>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</si>
  <si>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>0130120060</t>
  </si>
  <si>
    <t>Организация и участие в мероприятиях учреждений дополнительного образования</t>
  </si>
  <si>
    <t>0130110690</t>
  </si>
  <si>
    <t>01301S0690</t>
  </si>
  <si>
    <t>0130111390</t>
  </si>
  <si>
    <t>01301S1390</t>
  </si>
  <si>
    <t>0130140670</t>
  </si>
  <si>
    <t>Расходы за счет межбюджетных трансфертов, предоставляемых поселениями учреждениям дополнительного образования</t>
  </si>
  <si>
    <t>0130120100</t>
  </si>
  <si>
    <t>Обеспечение функционирования модели персонифицированного финансирования дополнительного образования детей</t>
  </si>
  <si>
    <t>0130110920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</si>
  <si>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</si>
  <si>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</si>
  <si>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</si>
  <si>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района</t>
  </si>
  <si>
    <t>0730120130</t>
  </si>
  <si>
    <t xml:space="preserve">Проведение мероприятий, направленных на обеспечение антитеррористической защищенности объектов (территорий) муниципальных учреждений  дополнительного образования </t>
  </si>
  <si>
    <t>МП "Развитие системы образования в Конаковском районе" на 2021-2025 годы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</si>
  <si>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</si>
  <si>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</si>
  <si>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</si>
  <si>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</si>
  <si>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</si>
  <si>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</si>
  <si>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</si>
  <si>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</si>
  <si>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</si>
  <si>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</si>
  <si>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</si>
  <si>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</si>
  <si>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</si>
  <si>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</si>
  <si>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</si>
  <si>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</si>
  <si>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</si>
  <si>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и оздоровления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</si>
  <si>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</si>
  <si>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</si>
  <si>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</si>
  <si>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</si>
  <si>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</si>
  <si>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 xml:space="preserve">Расходы по центральному аппарату исполнительных органов муниципальной власти Конаковского района </t>
  </si>
  <si>
    <t>0190120030</t>
  </si>
  <si>
    <t>Расходы, связанные с проведением мероприятий и прочие расходы</t>
  </si>
  <si>
    <t>0190120040</t>
  </si>
  <si>
    <t>Реализация мероприятий по обращениям, поступающим к депутатам  Собрания депутатов Конаковского района</t>
  </si>
  <si>
    <t>0190120070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</si>
  <si>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</si>
  <si>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</si>
  <si>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Приобретение товаров, работ, услуг в пользу граждан в целях их социального обеспечения </t>
  </si>
  <si>
    <t>0190120050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</si>
  <si>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</si>
  <si>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Пособия, компенсации и иные социальные выплаты гражданам, кроме публичных нормативных  обязательств.</t>
  </si>
  <si>
    <t>0420120010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</si>
  <si>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</si>
  <si>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0130120050</t>
  </si>
  <si>
    <t xml:space="preserve">Реализация программы спортивной подготовки в учреждениях дополнительного образования Конаковского района </t>
  </si>
  <si>
    <t>0420300000</t>
  </si>
  <si>
    <t>Задача 3 "Реализация муниципального проекта "Спорт-норма жизни"</t>
  </si>
  <si>
    <t>0420310480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</si>
  <si>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</si>
  <si>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04203S0480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</si>
  <si>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</si>
  <si>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МКУ Контрольно-ревизионная комиссия Конаковского района</t>
  </si>
  <si>
    <t>9990020050</t>
  </si>
  <si>
    <t>Обеспечение деятельности  органов финансового (финансово-бюджетного) надзора муниципального района</t>
  </si>
  <si>
    <t>9990020090</t>
  </si>
  <si>
    <t>Обеспечение деятельности руководителя  и  заместителя контрольно-ревизионной комиссии</t>
  </si>
  <si>
    <t>Дума Конаковского муниципального округа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</si>
  <si>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</si>
  <si>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</si>
  <si>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</si>
  <si>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ИТОГО</t>
  </si>
  <si>
    <t xml:space="preserve">              от 21.12.2023 № 96</t>
  </si>
</sst>
</file>

<file path=xl/styles.xml><?xml version="1.0" encoding="utf-8"?>
<styleSheet xmlns="http://schemas.openxmlformats.org/spreadsheetml/2006/main">
  <numFmts count="5">
    <numFmt numFmtId="164" formatCode="#,##0.000\ _₽"/>
    <numFmt numFmtId="165" formatCode="#,##0.000"/>
    <numFmt numFmtId="166" formatCode="_-* #,##0.00&quot;р.&quot;_-;\-* #,##0.00&quot;р.&quot;_-;_-* \-??&quot;р.&quot;_-;_-@_-"/>
    <numFmt numFmtId="167" formatCode="0.000"/>
    <numFmt numFmtId="168" formatCode="_-* #,##0_р_._-;\-* #,##0_р_._-;_-* \-_р_._-;_-@_-"/>
  </numFmts>
  <fonts count="27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sz val="9"/>
      <color indexed="12"/>
      <name val="Arial"/>
      <family val="2"/>
      <charset val="204"/>
    </font>
    <font>
      <b/>
      <i/>
      <sz val="9"/>
      <color rgb="FFFF0000"/>
      <name val="Arial"/>
      <family val="2"/>
      <charset val="204"/>
    </font>
    <font>
      <sz val="9"/>
      <color rgb="FF202124"/>
      <name val="Arial"/>
      <family val="2"/>
      <charset val="204"/>
    </font>
    <font>
      <b/>
      <i/>
      <sz val="9"/>
      <name val="Times New Roman"/>
      <family val="1"/>
      <charset val="204"/>
    </font>
    <font>
      <sz val="9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b/>
      <sz val="8"/>
      <name val="Arial"/>
      <family val="2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8">
    <xf numFmtId="0" fontId="0" fillId="0" borderId="0">
      <alignment vertical="top"/>
    </xf>
    <xf numFmtId="168" fontId="1" fillId="0" borderId="0" applyFill="0" applyBorder="0" applyProtection="0">
      <alignment vertical="top"/>
    </xf>
    <xf numFmtId="166" fontId="1" fillId="0" borderId="0" applyFill="0" applyBorder="0" applyProtection="0">
      <alignment vertical="top"/>
    </xf>
    <xf numFmtId="164" fontId="1" fillId="0" borderId="0" applyFill="0" applyBorder="0" applyProtection="0">
      <alignment vertical="top"/>
    </xf>
    <xf numFmtId="0" fontId="6" fillId="0" borderId="0">
      <alignment vertical="top" wrapText="1"/>
    </xf>
    <xf numFmtId="0" fontId="14" fillId="0" borderId="0"/>
    <xf numFmtId="0" fontId="19" fillId="0" borderId="8">
      <alignment horizontal="center" wrapText="1"/>
    </xf>
    <xf numFmtId="0" fontId="20" fillId="0" borderId="0">
      <alignment vertical="center" wrapText="1"/>
    </xf>
    <xf numFmtId="0" fontId="21" fillId="0" borderId="0">
      <alignment vertical="center" wrapText="1"/>
    </xf>
    <xf numFmtId="0" fontId="19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14" fontId="19" fillId="0" borderId="0">
      <alignment vertical="center" wrapText="1"/>
    </xf>
    <xf numFmtId="0" fontId="23" fillId="0" borderId="0"/>
    <xf numFmtId="0" fontId="20" fillId="0" borderId="0">
      <alignment horizontal="left" vertical="center" wrapText="1"/>
    </xf>
    <xf numFmtId="0" fontId="20" fillId="0" borderId="0">
      <alignment horizontal="right" vertical="center" wrapText="1"/>
    </xf>
    <xf numFmtId="0" fontId="22" fillId="0" borderId="0">
      <alignment horizontal="right" vertical="center"/>
    </xf>
    <xf numFmtId="0" fontId="23" fillId="0" borderId="0">
      <alignment vertical="center"/>
    </xf>
    <xf numFmtId="0" fontId="20" fillId="0" borderId="0">
      <alignment horizontal="center" vertical="center"/>
    </xf>
    <xf numFmtId="0" fontId="20" fillId="0" borderId="0"/>
    <xf numFmtId="0" fontId="20" fillId="0" borderId="9">
      <alignment horizontal="center" vertical="center" wrapText="1"/>
    </xf>
    <xf numFmtId="0" fontId="20" fillId="0" borderId="9">
      <alignment horizontal="center" vertical="center" wrapText="1"/>
    </xf>
    <xf numFmtId="0" fontId="20" fillId="0" borderId="10">
      <alignment horizontal="left" vertical="center" wrapText="1"/>
    </xf>
    <xf numFmtId="0" fontId="24" fillId="0" borderId="11">
      <alignment horizontal="left" vertical="center" wrapText="1" indent="1"/>
    </xf>
    <xf numFmtId="0" fontId="23" fillId="0" borderId="12"/>
    <xf numFmtId="0" fontId="20" fillId="0" borderId="9">
      <alignment horizontal="center" vertical="center" wrapText="1"/>
    </xf>
    <xf numFmtId="0" fontId="23" fillId="0" borderId="13">
      <alignment horizontal="center"/>
    </xf>
    <xf numFmtId="49" fontId="20" fillId="0" borderId="14">
      <alignment horizontal="center" vertical="center" shrinkToFit="1"/>
    </xf>
    <xf numFmtId="49" fontId="24" fillId="0" borderId="14">
      <alignment horizontal="center" vertical="center" shrinkToFit="1"/>
    </xf>
    <xf numFmtId="0" fontId="20" fillId="0" borderId="9">
      <alignment horizontal="center" vertical="center" wrapText="1"/>
    </xf>
    <xf numFmtId="49" fontId="20" fillId="0" borderId="9">
      <alignment horizontal="center" vertical="center"/>
    </xf>
    <xf numFmtId="49" fontId="24" fillId="0" borderId="9">
      <alignment horizontal="center" vertical="center" shrinkToFit="1"/>
    </xf>
    <xf numFmtId="0" fontId="22" fillId="0" borderId="0">
      <alignment wrapText="1"/>
    </xf>
    <xf numFmtId="0" fontId="22" fillId="0" borderId="0"/>
    <xf numFmtId="0" fontId="20" fillId="0" borderId="15">
      <alignment horizontal="center" vertical="center" shrinkToFit="1"/>
    </xf>
    <xf numFmtId="0" fontId="20" fillId="0" borderId="16">
      <alignment horizontal="center" vertical="center" wrapText="1"/>
    </xf>
    <xf numFmtId="4" fontId="20" fillId="0" borderId="9">
      <alignment horizontal="right" vertical="center"/>
    </xf>
    <xf numFmtId="4" fontId="24" fillId="0" borderId="9">
      <alignment horizontal="right" vertical="center"/>
    </xf>
    <xf numFmtId="0" fontId="22" fillId="0" borderId="17">
      <alignment horizontal="center" shrinkToFit="1"/>
    </xf>
    <xf numFmtId="0" fontId="25" fillId="0" borderId="0">
      <alignment horizontal="center" vertical="center" wrapText="1"/>
    </xf>
    <xf numFmtId="0" fontId="20" fillId="0" borderId="0">
      <alignment horizontal="center" vertical="center" wrapText="1"/>
    </xf>
    <xf numFmtId="0" fontId="20" fillId="0" borderId="17">
      <alignment horizontal="left" vertical="center" wrapText="1"/>
    </xf>
    <xf numFmtId="0" fontId="19" fillId="0" borderId="0"/>
    <xf numFmtId="0" fontId="22" fillId="0" borderId="17">
      <alignment horizontal="center"/>
    </xf>
    <xf numFmtId="0" fontId="22" fillId="0" borderId="0">
      <alignment horizontal="center" vertical="top"/>
    </xf>
    <xf numFmtId="0" fontId="19" fillId="0" borderId="18">
      <alignment horizontal="right"/>
    </xf>
    <xf numFmtId="0" fontId="20" fillId="0" borderId="15">
      <alignment horizontal="center" vertical="center" shrinkToFit="1"/>
    </xf>
    <xf numFmtId="0" fontId="22" fillId="0" borderId="0">
      <alignment horizontal="center"/>
    </xf>
    <xf numFmtId="0" fontId="22" fillId="0" borderId="0">
      <alignment horizontal="center" vertical="center" wrapText="1"/>
    </xf>
    <xf numFmtId="0" fontId="22" fillId="0" borderId="19">
      <alignment horizontal="center" vertical="top"/>
    </xf>
    <xf numFmtId="0" fontId="19" fillId="0" borderId="13">
      <alignment horizontal="center" vertical="center"/>
    </xf>
    <xf numFmtId="0" fontId="19" fillId="0" borderId="20">
      <alignment horizontal="center"/>
    </xf>
    <xf numFmtId="49" fontId="19" fillId="0" borderId="8">
      <alignment horizontal="center"/>
    </xf>
    <xf numFmtId="0" fontId="19" fillId="0" borderId="8">
      <alignment horizontal="center"/>
    </xf>
    <xf numFmtId="0" fontId="19" fillId="0" borderId="21">
      <alignment horizontal="center"/>
    </xf>
    <xf numFmtId="0" fontId="26" fillId="0" borderId="0">
      <alignment horizontal="center" vertical="center" wrapText="1"/>
    </xf>
    <xf numFmtId="0" fontId="22" fillId="0" borderId="0">
      <alignment horizontal="left" vertical="center"/>
    </xf>
    <xf numFmtId="0" fontId="22" fillId="0" borderId="0">
      <alignment horizontal="left" vertical="center" wrapText="1"/>
    </xf>
  </cellStyleXfs>
  <cellXfs count="115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Alignment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 applyProtection="1">
      <alignment horizontal="center" vertical="top"/>
    </xf>
    <xf numFmtId="0" fontId="2" fillId="0" borderId="1" xfId="3" applyNumberFormat="1" applyFont="1" applyFill="1" applyBorder="1" applyAlignment="1" applyProtection="1">
      <alignment horizontal="center" vertical="top" wrapText="1"/>
    </xf>
    <xf numFmtId="0" fontId="2" fillId="0" borderId="1" xfId="4" applyNumberFormat="1" applyFont="1" applyFill="1" applyBorder="1" applyAlignment="1">
      <alignment horizontal="center" vertical="top" wrapText="1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2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49" fontId="2" fillId="0" borderId="3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 applyProtection="1">
      <alignment horizontal="center" vertical="top"/>
    </xf>
    <xf numFmtId="164" fontId="2" fillId="0" borderId="4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49" fontId="3" fillId="0" borderId="3" xfId="0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164" fontId="7" fillId="0" borderId="1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165" fontId="2" fillId="0" borderId="1" xfId="0" applyNumberFormat="1" applyFont="1" applyFill="1" applyBorder="1" applyAlignment="1" applyProtection="1">
      <alignment horizontal="center" vertical="top"/>
    </xf>
    <xf numFmtId="167" fontId="2" fillId="0" borderId="1" xfId="0" applyNumberFormat="1" applyFont="1" applyFill="1" applyBorder="1" applyAlignment="1" applyProtection="1">
      <alignment horizontal="center" vertical="top"/>
    </xf>
    <xf numFmtId="0" fontId="10" fillId="0" borderId="0" xfId="0" applyFont="1" applyAlignment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9" fontId="2" fillId="0" borderId="1" xfId="3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4" applyNumberFormat="1" applyFont="1" applyFill="1" applyBorder="1" applyAlignment="1">
      <alignment horizontal="center" vertical="top" wrapText="1"/>
    </xf>
    <xf numFmtId="0" fontId="2" fillId="2" borderId="1" xfId="4" applyNumberFormat="1" applyFont="1" applyFill="1" applyBorder="1" applyAlignment="1">
      <alignment horizontal="center" vertical="top" wrapText="1"/>
    </xf>
    <xf numFmtId="0" fontId="2" fillId="0" borderId="1" xfId="4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49" fontId="11" fillId="0" borderId="1" xfId="1" applyNumberFormat="1" applyFont="1" applyFill="1" applyBorder="1" applyAlignment="1" applyProtection="1">
      <alignment horizontal="center" vertical="top" wrapText="1"/>
    </xf>
    <xf numFmtId="0" fontId="11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Fill="1" applyBorder="1" applyAlignment="1" applyProtection="1">
      <alignment horizontal="center" vertical="top" wrapText="1"/>
    </xf>
    <xf numFmtId="0" fontId="15" fillId="0" borderId="1" xfId="5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164" fontId="2" fillId="0" borderId="3" xfId="0" applyNumberFormat="1" applyFont="1" applyFill="1" applyBorder="1" applyAlignment="1" applyProtection="1">
      <alignment horizontal="center" vertical="top"/>
    </xf>
    <xf numFmtId="164" fontId="2" fillId="0" borderId="2" xfId="0" applyNumberFormat="1" applyFont="1" applyFill="1" applyBorder="1" applyAlignment="1" applyProtection="1">
      <alignment horizontal="center" vertical="top"/>
    </xf>
    <xf numFmtId="164" fontId="2" fillId="0" borderId="5" xfId="0" applyNumberFormat="1" applyFont="1" applyFill="1" applyBorder="1" applyAlignment="1" applyProtection="1">
      <alignment horizontal="center" vertical="top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49" fontId="16" fillId="0" borderId="1" xfId="0" applyNumberFormat="1" applyFont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2" fillId="0" borderId="6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top"/>
    </xf>
    <xf numFmtId="49" fontId="2" fillId="0" borderId="7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164" fontId="3" fillId="0" borderId="7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Alignment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5" fontId="18" fillId="0" borderId="0" xfId="0" applyNumberFormat="1" applyFont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</cellXfs>
  <cellStyles count="58">
    <cellStyle name="st107" xfId="6"/>
    <cellStyle name="xl22" xfId="7"/>
    <cellStyle name="xl23" xfId="8"/>
    <cellStyle name="xl24" xfId="9"/>
    <cellStyle name="xl26" xfId="10"/>
    <cellStyle name="xl27" xfId="11"/>
    <cellStyle name="xl28" xfId="12"/>
    <cellStyle name="xl29" xfId="13"/>
    <cellStyle name="xl30" xfId="14"/>
    <cellStyle name="xl31" xfId="15"/>
    <cellStyle name="xl32" xfId="16"/>
    <cellStyle name="xl33" xfId="17"/>
    <cellStyle name="xl35" xfId="18"/>
    <cellStyle name="xl36" xfId="19"/>
    <cellStyle name="xl37" xfId="20"/>
    <cellStyle name="xl38" xfId="21"/>
    <cellStyle name="xl39" xfId="22"/>
    <cellStyle name="xl40" xfId="23"/>
    <cellStyle name="xl41" xfId="24"/>
    <cellStyle name="xl42" xfId="25"/>
    <cellStyle name="xl43" xfId="26"/>
    <cellStyle name="xl44" xfId="27"/>
    <cellStyle name="xl45" xfId="28"/>
    <cellStyle name="xl46" xfId="29"/>
    <cellStyle name="xl47" xfId="30"/>
    <cellStyle name="xl48" xfId="31"/>
    <cellStyle name="xl49" xfId="32"/>
    <cellStyle name="xl50" xfId="33"/>
    <cellStyle name="xl51" xfId="34"/>
    <cellStyle name="xl52" xfId="35"/>
    <cellStyle name="xl53" xfId="36"/>
    <cellStyle name="xl54" xfId="37"/>
    <cellStyle name="xl55" xfId="38"/>
    <cellStyle name="xl56" xfId="39"/>
    <cellStyle name="xl57" xfId="40"/>
    <cellStyle name="xl58" xfId="41"/>
    <cellStyle name="xl59" xfId="42"/>
    <cellStyle name="xl60" xfId="43"/>
    <cellStyle name="xl61" xfId="44"/>
    <cellStyle name="xl62" xfId="45"/>
    <cellStyle name="xl63" xfId="46"/>
    <cellStyle name="xl64" xfId="47"/>
    <cellStyle name="xl65" xfId="48"/>
    <cellStyle name="xl66" xfId="49"/>
    <cellStyle name="xl67" xfId="50"/>
    <cellStyle name="xl68" xfId="51"/>
    <cellStyle name="xl69" xfId="52"/>
    <cellStyle name="xl70" xfId="53"/>
    <cellStyle name="xl71" xfId="54"/>
    <cellStyle name="xl72" xfId="55"/>
    <cellStyle name="xl73" xfId="56"/>
    <cellStyle name="xl74" xfId="57"/>
    <cellStyle name="Денежный" xfId="2" builtinId="4"/>
    <cellStyle name="Денежный_вед. 2013" xfId="3"/>
    <cellStyle name="Обычный" xfId="0" builtinId="0"/>
    <cellStyle name="Обычный_вед. 2013" xfId="4"/>
    <cellStyle name="Обычный_вед. 2014" xfId="5"/>
    <cellStyle name="Финансовый [0]" xfId="1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51"/>
  <sheetViews>
    <sheetView tabSelected="1" topLeftCell="A940" zoomScale="110" zoomScaleNormal="110" workbookViewId="0">
      <selection activeCell="E280" sqref="E280:J286"/>
    </sheetView>
  </sheetViews>
  <sheetFormatPr defaultColWidth="8.85546875" defaultRowHeight="12"/>
  <cols>
    <col min="1" max="1" width="3.5703125" style="1" customWidth="1"/>
    <col min="2" max="2" width="3.85546875" style="1" customWidth="1"/>
    <col min="3" max="3" width="4.42578125" style="1" customWidth="1"/>
    <col min="4" max="4" width="5" style="1" customWidth="1"/>
    <col min="5" max="5" width="11.28515625" style="1" customWidth="1"/>
    <col min="6" max="6" width="4" style="1" customWidth="1"/>
    <col min="7" max="7" width="25.42578125" style="1" customWidth="1"/>
    <col min="8" max="8" width="13.42578125" style="1" customWidth="1"/>
    <col min="9" max="9" width="13.42578125" style="2" customWidth="1"/>
    <col min="10" max="10" width="13.5703125" style="2" customWidth="1"/>
    <col min="11" max="11" width="9.85546875" style="2" bestFit="1" customWidth="1"/>
    <col min="12" max="16384" width="8.85546875" style="2"/>
  </cols>
  <sheetData>
    <row r="1" spans="1:11" ht="12.75">
      <c r="J1" s="3" t="s">
        <v>0</v>
      </c>
    </row>
    <row r="2" spans="1:11" ht="12.75">
      <c r="J2" s="3" t="s">
        <v>1</v>
      </c>
    </row>
    <row r="3" spans="1:11" ht="12.75">
      <c r="J3" s="3" t="s">
        <v>640</v>
      </c>
    </row>
    <row r="4" spans="1:11" ht="12.75">
      <c r="J4" s="3" t="s">
        <v>2</v>
      </c>
    </row>
    <row r="5" spans="1:11" ht="12.75">
      <c r="J5" s="3" t="s">
        <v>3</v>
      </c>
    </row>
    <row r="6" spans="1:11" ht="12.75">
      <c r="J6" s="4"/>
    </row>
    <row r="7" spans="1:11" ht="12.75">
      <c r="I7" s="5"/>
      <c r="J7" s="3" t="s">
        <v>4</v>
      </c>
    </row>
    <row r="8" spans="1:11" ht="12.75">
      <c r="I8" s="6"/>
      <c r="J8" s="7" t="s">
        <v>5</v>
      </c>
    </row>
    <row r="9" spans="1:11" ht="12.75">
      <c r="I9" s="5"/>
      <c r="J9" s="3" t="s">
        <v>6</v>
      </c>
    </row>
    <row r="10" spans="1:11" ht="12.75">
      <c r="I10" s="5"/>
      <c r="J10" s="3" t="s">
        <v>2</v>
      </c>
    </row>
    <row r="11" spans="1:11" ht="12.75">
      <c r="I11" s="5"/>
      <c r="J11" s="3" t="s">
        <v>3</v>
      </c>
    </row>
    <row r="12" spans="1:11">
      <c r="J12" s="8"/>
    </row>
    <row r="13" spans="1:11" ht="50.25" customHeight="1">
      <c r="A13" s="113" t="s">
        <v>7</v>
      </c>
      <c r="B13" s="113"/>
      <c r="C13" s="113"/>
      <c r="D13" s="113"/>
      <c r="E13" s="113"/>
      <c r="F13" s="113"/>
      <c r="G13" s="113"/>
      <c r="H13" s="113"/>
      <c r="I13" s="114"/>
      <c r="J13" s="114"/>
    </row>
    <row r="14" spans="1:11" ht="36">
      <c r="A14" s="9" t="s">
        <v>8</v>
      </c>
      <c r="B14" s="10" t="s">
        <v>9</v>
      </c>
      <c r="C14" s="10" t="s">
        <v>10</v>
      </c>
      <c r="D14" s="9" t="s">
        <v>11</v>
      </c>
      <c r="E14" s="11" t="s">
        <v>12</v>
      </c>
      <c r="F14" s="9" t="s">
        <v>13</v>
      </c>
      <c r="G14" s="9" t="s">
        <v>14</v>
      </c>
      <c r="H14" s="12" t="s">
        <v>15</v>
      </c>
      <c r="I14" s="13" t="s">
        <v>16</v>
      </c>
      <c r="J14" s="13" t="s">
        <v>16</v>
      </c>
    </row>
    <row r="15" spans="1:11">
      <c r="A15" s="9">
        <v>1</v>
      </c>
      <c r="B15" s="11">
        <v>2</v>
      </c>
      <c r="C15" s="11" t="s">
        <v>17</v>
      </c>
      <c r="D15" s="11" t="s">
        <v>18</v>
      </c>
      <c r="E15" s="11" t="s">
        <v>19</v>
      </c>
      <c r="F15" s="11" t="s">
        <v>20</v>
      </c>
      <c r="G15" s="9">
        <v>7</v>
      </c>
      <c r="H15" s="14">
        <v>8</v>
      </c>
      <c r="I15" s="15">
        <v>9</v>
      </c>
      <c r="J15" s="15">
        <v>10</v>
      </c>
    </row>
    <row r="16" spans="1:11" ht="36">
      <c r="A16" s="10">
        <v>1</v>
      </c>
      <c r="B16" s="10">
        <v>601</v>
      </c>
      <c r="C16" s="9"/>
      <c r="D16" s="9"/>
      <c r="E16" s="9"/>
      <c r="F16" s="9"/>
      <c r="G16" s="16" t="s">
        <v>21</v>
      </c>
      <c r="H16" s="17">
        <f>H17+H127+H153+H309+H388+H447+H489+H515+H247</f>
        <v>591818.87699999998</v>
      </c>
      <c r="I16" s="17">
        <f t="shared" ref="I16:J16" si="0">I17+I127+I153+I309+I388+I447+I489+I515+I247</f>
        <v>449265.75199999998</v>
      </c>
      <c r="J16" s="17">
        <f t="shared" si="0"/>
        <v>441041.80800000008</v>
      </c>
      <c r="K16" s="18"/>
    </row>
    <row r="17" spans="1:10" ht="24">
      <c r="A17" s="9"/>
      <c r="B17" s="10"/>
      <c r="C17" s="10" t="s">
        <v>22</v>
      </c>
      <c r="D17" s="10" t="s">
        <v>23</v>
      </c>
      <c r="E17" s="9"/>
      <c r="F17" s="9"/>
      <c r="G17" s="16" t="s">
        <v>24</v>
      </c>
      <c r="H17" s="17">
        <f>H18+H26+H59+H75+H81+H65</f>
        <v>132555.61900000001</v>
      </c>
      <c r="I17" s="17">
        <f>I18+I26+I59+I75+I81+I65</f>
        <v>98769.060999999987</v>
      </c>
      <c r="J17" s="17">
        <f>J18+J26+J59+J75+J81+J65</f>
        <v>99079.05799999999</v>
      </c>
    </row>
    <row r="18" spans="1:10" ht="72">
      <c r="A18" s="9"/>
      <c r="B18" s="10"/>
      <c r="C18" s="19" t="s">
        <v>22</v>
      </c>
      <c r="D18" s="19" t="s">
        <v>25</v>
      </c>
      <c r="E18" s="20"/>
      <c r="F18" s="20"/>
      <c r="G18" s="21" t="s">
        <v>26</v>
      </c>
      <c r="H18" s="22">
        <f t="shared" ref="H18:J20" si="1">H19</f>
        <v>2387.56</v>
      </c>
      <c r="I18" s="22">
        <f t="shared" si="1"/>
        <v>2623.6680000000001</v>
      </c>
      <c r="J18" s="22">
        <f t="shared" si="1"/>
        <v>2623.6680000000001</v>
      </c>
    </row>
    <row r="19" spans="1:10" ht="24">
      <c r="A19" s="9"/>
      <c r="B19" s="10"/>
      <c r="C19" s="11" t="s">
        <v>22</v>
      </c>
      <c r="D19" s="11" t="s">
        <v>25</v>
      </c>
      <c r="E19" s="11" t="s">
        <v>27</v>
      </c>
      <c r="F19" s="9"/>
      <c r="G19" s="13" t="s">
        <v>28</v>
      </c>
      <c r="H19" s="23">
        <f t="shared" si="1"/>
        <v>2387.56</v>
      </c>
      <c r="I19" s="23">
        <f t="shared" si="1"/>
        <v>2623.6680000000001</v>
      </c>
      <c r="J19" s="23">
        <f t="shared" si="1"/>
        <v>2623.6680000000001</v>
      </c>
    </row>
    <row r="20" spans="1:10" ht="60">
      <c r="A20" s="9"/>
      <c r="B20" s="10"/>
      <c r="C20" s="11" t="s">
        <v>22</v>
      </c>
      <c r="D20" s="11" t="s">
        <v>25</v>
      </c>
      <c r="E20" s="11" t="s">
        <v>29</v>
      </c>
      <c r="F20" s="9"/>
      <c r="G20" s="13" t="s">
        <v>30</v>
      </c>
      <c r="H20" s="23">
        <f t="shared" si="1"/>
        <v>2387.56</v>
      </c>
      <c r="I20" s="23">
        <f t="shared" si="1"/>
        <v>2623.6680000000001</v>
      </c>
      <c r="J20" s="23">
        <f t="shared" si="1"/>
        <v>2623.6680000000001</v>
      </c>
    </row>
    <row r="21" spans="1:10" ht="24">
      <c r="A21" s="9"/>
      <c r="B21" s="10"/>
      <c r="C21" s="11" t="s">
        <v>22</v>
      </c>
      <c r="D21" s="11" t="s">
        <v>25</v>
      </c>
      <c r="E21" s="11" t="s">
        <v>31</v>
      </c>
      <c r="F21" s="9"/>
      <c r="G21" s="13" t="s">
        <v>32</v>
      </c>
      <c r="H21" s="23">
        <f>H23+H24+H25</f>
        <v>2387.56</v>
      </c>
      <c r="I21" s="23">
        <f>I23+I24+I25</f>
        <v>2623.6680000000001</v>
      </c>
      <c r="J21" s="23">
        <f>J23+J24+J25</f>
        <v>2623.6680000000001</v>
      </c>
    </row>
    <row r="22" spans="1:10" ht="120">
      <c r="A22" s="9"/>
      <c r="B22" s="10"/>
      <c r="C22" s="11" t="s">
        <v>22</v>
      </c>
      <c r="D22" s="11" t="s">
        <v>25</v>
      </c>
      <c r="E22" s="11" t="s">
        <v>31</v>
      </c>
      <c r="F22" s="24" t="s">
        <v>33</v>
      </c>
      <c r="G22" s="25" t="s">
        <v>34</v>
      </c>
      <c r="H22" s="23">
        <f>H23+H24+H25</f>
        <v>2387.56</v>
      </c>
      <c r="I22" s="23">
        <f>I23+I24+I25</f>
        <v>2623.6680000000001</v>
      </c>
      <c r="J22" s="23">
        <f>J23+J24+J25</f>
        <v>2623.6680000000001</v>
      </c>
    </row>
    <row r="23" spans="1:10" ht="36">
      <c r="A23" s="9"/>
      <c r="B23" s="10"/>
      <c r="C23" s="11" t="s">
        <v>22</v>
      </c>
      <c r="D23" s="11" t="s">
        <v>25</v>
      </c>
      <c r="E23" s="11" t="s">
        <v>31</v>
      </c>
      <c r="F23" s="26" t="s">
        <v>35</v>
      </c>
      <c r="G23" s="27" t="s">
        <v>36</v>
      </c>
      <c r="H23" s="23">
        <v>1168.125</v>
      </c>
      <c r="I23" s="23">
        <v>1229.106</v>
      </c>
      <c r="J23" s="23">
        <v>1229.106</v>
      </c>
    </row>
    <row r="24" spans="1:10" ht="60">
      <c r="A24" s="9"/>
      <c r="B24" s="10"/>
      <c r="C24" s="11" t="s">
        <v>22</v>
      </c>
      <c r="D24" s="11" t="s">
        <v>25</v>
      </c>
      <c r="E24" s="11" t="s">
        <v>31</v>
      </c>
      <c r="F24" s="26" t="s">
        <v>37</v>
      </c>
      <c r="G24" s="27" t="s">
        <v>38</v>
      </c>
      <c r="H24" s="23">
        <v>668.471</v>
      </c>
      <c r="I24" s="23">
        <v>786</v>
      </c>
      <c r="J24" s="23">
        <v>786</v>
      </c>
    </row>
    <row r="25" spans="1:10" ht="72">
      <c r="A25" s="9"/>
      <c r="B25" s="10"/>
      <c r="C25" s="11" t="s">
        <v>22</v>
      </c>
      <c r="D25" s="11" t="s">
        <v>25</v>
      </c>
      <c r="E25" s="11" t="s">
        <v>31</v>
      </c>
      <c r="F25" s="26">
        <v>129</v>
      </c>
      <c r="G25" s="27" t="s">
        <v>39</v>
      </c>
      <c r="H25" s="28">
        <v>550.96400000000006</v>
      </c>
      <c r="I25" s="23">
        <v>608.56200000000001</v>
      </c>
      <c r="J25" s="23">
        <v>608.56200000000001</v>
      </c>
    </row>
    <row r="26" spans="1:10" ht="96">
      <c r="A26" s="9"/>
      <c r="B26" s="9"/>
      <c r="C26" s="29" t="s">
        <v>22</v>
      </c>
      <c r="D26" s="29" t="s">
        <v>40</v>
      </c>
      <c r="E26" s="29"/>
      <c r="F26" s="29"/>
      <c r="G26" s="21" t="s">
        <v>41</v>
      </c>
      <c r="H26" s="22">
        <f>H27</f>
        <v>44043.504000000001</v>
      </c>
      <c r="I26" s="22">
        <f>I27</f>
        <v>36755.82</v>
      </c>
      <c r="J26" s="22">
        <f>J27</f>
        <v>36751.22</v>
      </c>
    </row>
    <row r="27" spans="1:10" ht="24">
      <c r="A27" s="9"/>
      <c r="B27" s="9"/>
      <c r="C27" s="9" t="s">
        <v>22</v>
      </c>
      <c r="D27" s="9" t="s">
        <v>40</v>
      </c>
      <c r="E27" s="11" t="s">
        <v>27</v>
      </c>
      <c r="F27" s="9"/>
      <c r="G27" s="13" t="s">
        <v>28</v>
      </c>
      <c r="H27" s="23">
        <f>H47+H28</f>
        <v>44043.504000000001</v>
      </c>
      <c r="I27" s="23">
        <f>I47+I28</f>
        <v>36755.82</v>
      </c>
      <c r="J27" s="23">
        <f>J47+J28</f>
        <v>36751.22</v>
      </c>
    </row>
    <row r="28" spans="1:10" ht="48">
      <c r="A28" s="9"/>
      <c r="B28" s="9"/>
      <c r="C28" s="9" t="s">
        <v>22</v>
      </c>
      <c r="D28" s="9" t="s">
        <v>40</v>
      </c>
      <c r="E28" s="11" t="s">
        <v>42</v>
      </c>
      <c r="F28" s="11"/>
      <c r="G28" s="13" t="s">
        <v>43</v>
      </c>
      <c r="H28" s="28">
        <f>H29+H41+H35</f>
        <v>2402.3220000000001</v>
      </c>
      <c r="I28" s="28">
        <f>I29+I40+I35</f>
        <v>695.05</v>
      </c>
      <c r="J28" s="28">
        <f>J29+J40+J35</f>
        <v>417.03</v>
      </c>
    </row>
    <row r="29" spans="1:10" ht="96">
      <c r="A29" s="9"/>
      <c r="B29" s="9"/>
      <c r="C29" s="9" t="s">
        <v>22</v>
      </c>
      <c r="D29" s="9" t="s">
        <v>40</v>
      </c>
      <c r="E29" s="9">
        <v>9950040680</v>
      </c>
      <c r="F29" s="9"/>
      <c r="G29" s="30" t="s">
        <v>44</v>
      </c>
      <c r="H29" s="28">
        <f>H30+H33</f>
        <v>915.14900000000011</v>
      </c>
      <c r="I29" s="28">
        <f>I30+I33</f>
        <v>695.05</v>
      </c>
      <c r="J29" s="28">
        <f>J30+J33</f>
        <v>417.03</v>
      </c>
    </row>
    <row r="30" spans="1:10" ht="120">
      <c r="A30" s="9"/>
      <c r="B30" s="9"/>
      <c r="C30" s="9" t="s">
        <v>22</v>
      </c>
      <c r="D30" s="9" t="s">
        <v>40</v>
      </c>
      <c r="E30" s="9">
        <v>9950040680</v>
      </c>
      <c r="F30" s="24" t="s">
        <v>33</v>
      </c>
      <c r="G30" s="25" t="s">
        <v>34</v>
      </c>
      <c r="H30" s="28">
        <f>H31+H32</f>
        <v>900.00700000000006</v>
      </c>
      <c r="I30" s="28">
        <f>I31+I32</f>
        <v>683.55</v>
      </c>
      <c r="J30" s="28">
        <f>J31+J32</f>
        <v>410.13</v>
      </c>
    </row>
    <row r="31" spans="1:10" ht="36">
      <c r="A31" s="9"/>
      <c r="B31" s="9"/>
      <c r="C31" s="9" t="s">
        <v>22</v>
      </c>
      <c r="D31" s="9" t="s">
        <v>40</v>
      </c>
      <c r="E31" s="9">
        <v>9950040680</v>
      </c>
      <c r="F31" s="26" t="s">
        <v>35</v>
      </c>
      <c r="G31" s="27" t="s">
        <v>36</v>
      </c>
      <c r="H31" s="28">
        <v>691.25</v>
      </c>
      <c r="I31" s="23">
        <v>525</v>
      </c>
      <c r="J31" s="23">
        <v>315</v>
      </c>
    </row>
    <row r="32" spans="1:10" ht="72">
      <c r="A32" s="9"/>
      <c r="B32" s="9"/>
      <c r="C32" s="9" t="s">
        <v>22</v>
      </c>
      <c r="D32" s="9" t="s">
        <v>40</v>
      </c>
      <c r="E32" s="9">
        <v>9950040680</v>
      </c>
      <c r="F32" s="26">
        <v>129</v>
      </c>
      <c r="G32" s="27" t="s">
        <v>45</v>
      </c>
      <c r="H32" s="28">
        <v>208.75700000000001</v>
      </c>
      <c r="I32" s="23">
        <v>158.55000000000001</v>
      </c>
      <c r="J32" s="23">
        <v>95.13</v>
      </c>
    </row>
    <row r="33" spans="1:10" ht="48">
      <c r="A33" s="9"/>
      <c r="B33" s="9"/>
      <c r="C33" s="9" t="s">
        <v>22</v>
      </c>
      <c r="D33" s="9" t="s">
        <v>40</v>
      </c>
      <c r="E33" s="9">
        <v>9950040680</v>
      </c>
      <c r="F33" s="24" t="s">
        <v>46</v>
      </c>
      <c r="G33" s="25" t="s">
        <v>47</v>
      </c>
      <c r="H33" s="28">
        <f>H34</f>
        <v>15.141999999999999</v>
      </c>
      <c r="I33" s="23">
        <f>I34</f>
        <v>11.5</v>
      </c>
      <c r="J33" s="23">
        <f>J34</f>
        <v>6.9</v>
      </c>
    </row>
    <row r="34" spans="1:10" ht="24">
      <c r="A34" s="9"/>
      <c r="B34" s="9"/>
      <c r="C34" s="9" t="s">
        <v>22</v>
      </c>
      <c r="D34" s="9" t="s">
        <v>40</v>
      </c>
      <c r="E34" s="9">
        <v>9950040680</v>
      </c>
      <c r="F34" s="9" t="s">
        <v>48</v>
      </c>
      <c r="G34" s="13" t="s">
        <v>49</v>
      </c>
      <c r="H34" s="28">
        <v>15.141999999999999</v>
      </c>
      <c r="I34" s="23">
        <v>11.5</v>
      </c>
      <c r="J34" s="23">
        <v>6.9</v>
      </c>
    </row>
    <row r="35" spans="1:10" ht="72">
      <c r="A35" s="9"/>
      <c r="B35" s="9"/>
      <c r="C35" s="9" t="s">
        <v>22</v>
      </c>
      <c r="D35" s="9" t="s">
        <v>40</v>
      </c>
      <c r="E35" s="31" t="s">
        <v>50</v>
      </c>
      <c r="F35" s="9"/>
      <c r="G35" s="13" t="s">
        <v>51</v>
      </c>
      <c r="H35" s="28">
        <f>H36+H39</f>
        <v>1209.153</v>
      </c>
      <c r="I35" s="28">
        <f>I36+I39</f>
        <v>0</v>
      </c>
      <c r="J35" s="23">
        <f>J36+J39</f>
        <v>0</v>
      </c>
    </row>
    <row r="36" spans="1:10" ht="120">
      <c r="A36" s="9"/>
      <c r="B36" s="9"/>
      <c r="C36" s="9" t="s">
        <v>22</v>
      </c>
      <c r="D36" s="9" t="s">
        <v>40</v>
      </c>
      <c r="E36" s="31" t="s">
        <v>50</v>
      </c>
      <c r="F36" s="24" t="s">
        <v>33</v>
      </c>
      <c r="G36" s="25" t="s">
        <v>34</v>
      </c>
      <c r="H36" s="28">
        <f>H37+H38</f>
        <v>546.84</v>
      </c>
      <c r="I36" s="28">
        <f>I37+I38</f>
        <v>0</v>
      </c>
      <c r="J36" s="23">
        <f>J37+J38</f>
        <v>0</v>
      </c>
    </row>
    <row r="37" spans="1:10" ht="36">
      <c r="A37" s="9"/>
      <c r="B37" s="9"/>
      <c r="C37" s="9" t="s">
        <v>22</v>
      </c>
      <c r="D37" s="9" t="s">
        <v>40</v>
      </c>
      <c r="E37" s="31" t="s">
        <v>50</v>
      </c>
      <c r="F37" s="26" t="s">
        <v>35</v>
      </c>
      <c r="G37" s="27" t="s">
        <v>36</v>
      </c>
      <c r="H37" s="28">
        <v>420</v>
      </c>
      <c r="I37" s="28">
        <v>0</v>
      </c>
      <c r="J37" s="23">
        <v>0</v>
      </c>
    </row>
    <row r="38" spans="1:10" ht="72">
      <c r="A38" s="9"/>
      <c r="B38" s="9"/>
      <c r="C38" s="9" t="s">
        <v>22</v>
      </c>
      <c r="D38" s="9" t="s">
        <v>40</v>
      </c>
      <c r="E38" s="31" t="s">
        <v>50</v>
      </c>
      <c r="F38" s="26">
        <v>129</v>
      </c>
      <c r="G38" s="27" t="s">
        <v>45</v>
      </c>
      <c r="H38" s="28">
        <v>126.84</v>
      </c>
      <c r="I38" s="28">
        <v>0</v>
      </c>
      <c r="J38" s="23">
        <v>0</v>
      </c>
    </row>
    <row r="39" spans="1:10" ht="48">
      <c r="A39" s="9"/>
      <c r="B39" s="9"/>
      <c r="C39" s="9" t="s">
        <v>22</v>
      </c>
      <c r="D39" s="9" t="s">
        <v>40</v>
      </c>
      <c r="E39" s="31" t="s">
        <v>50</v>
      </c>
      <c r="F39" s="24" t="s">
        <v>46</v>
      </c>
      <c r="G39" s="25" t="s">
        <v>47</v>
      </c>
      <c r="H39" s="28">
        <f>H40</f>
        <v>662.31299999999999</v>
      </c>
      <c r="I39" s="28">
        <f>I40</f>
        <v>0</v>
      </c>
      <c r="J39" s="23">
        <f>J40</f>
        <v>0</v>
      </c>
    </row>
    <row r="40" spans="1:10" ht="24">
      <c r="A40" s="9"/>
      <c r="B40" s="9"/>
      <c r="C40" s="9" t="s">
        <v>22</v>
      </c>
      <c r="D40" s="9" t="s">
        <v>40</v>
      </c>
      <c r="E40" s="31" t="s">
        <v>50</v>
      </c>
      <c r="F40" s="9" t="s">
        <v>48</v>
      </c>
      <c r="G40" s="13" t="s">
        <v>49</v>
      </c>
      <c r="H40" s="28">
        <v>662.31299999999999</v>
      </c>
      <c r="I40" s="28">
        <v>0</v>
      </c>
      <c r="J40" s="23">
        <v>0</v>
      </c>
    </row>
    <row r="41" spans="1:10" ht="60">
      <c r="A41" s="9"/>
      <c r="B41" s="9"/>
      <c r="C41" s="9" t="s">
        <v>22</v>
      </c>
      <c r="D41" s="9" t="s">
        <v>40</v>
      </c>
      <c r="E41" s="31" t="s">
        <v>52</v>
      </c>
      <c r="F41" s="9"/>
      <c r="G41" s="32" t="s">
        <v>53</v>
      </c>
      <c r="H41" s="28">
        <f>H42+H45</f>
        <v>278.02000000000004</v>
      </c>
      <c r="I41" s="28">
        <f>I42+I45</f>
        <v>0</v>
      </c>
      <c r="J41" s="23">
        <f>J42+J45</f>
        <v>0</v>
      </c>
    </row>
    <row r="42" spans="1:10" ht="120">
      <c r="A42" s="9"/>
      <c r="B42" s="9"/>
      <c r="C42" s="9" t="s">
        <v>22</v>
      </c>
      <c r="D42" s="9" t="s">
        <v>40</v>
      </c>
      <c r="E42" s="31" t="s">
        <v>52</v>
      </c>
      <c r="F42" s="24" t="s">
        <v>33</v>
      </c>
      <c r="G42" s="25" t="s">
        <v>34</v>
      </c>
      <c r="H42" s="28">
        <f>H43+H44</f>
        <v>273.42</v>
      </c>
      <c r="I42" s="28">
        <f>I43+I44</f>
        <v>0</v>
      </c>
      <c r="J42" s="28">
        <f>J43+J44</f>
        <v>0</v>
      </c>
    </row>
    <row r="43" spans="1:10" ht="36">
      <c r="A43" s="9"/>
      <c r="B43" s="9"/>
      <c r="C43" s="9" t="s">
        <v>22</v>
      </c>
      <c r="D43" s="9" t="s">
        <v>40</v>
      </c>
      <c r="E43" s="31" t="s">
        <v>52</v>
      </c>
      <c r="F43" s="26" t="s">
        <v>35</v>
      </c>
      <c r="G43" s="27" t="s">
        <v>36</v>
      </c>
      <c r="H43" s="28">
        <v>210</v>
      </c>
      <c r="I43" s="23">
        <v>0</v>
      </c>
      <c r="J43" s="23">
        <v>0</v>
      </c>
    </row>
    <row r="44" spans="1:10" ht="72">
      <c r="A44" s="9"/>
      <c r="B44" s="9"/>
      <c r="C44" s="9" t="s">
        <v>22</v>
      </c>
      <c r="D44" s="9" t="s">
        <v>40</v>
      </c>
      <c r="E44" s="31" t="s">
        <v>52</v>
      </c>
      <c r="F44" s="26">
        <v>129</v>
      </c>
      <c r="G44" s="27" t="s">
        <v>45</v>
      </c>
      <c r="H44" s="28">
        <v>63.42</v>
      </c>
      <c r="I44" s="23">
        <v>0</v>
      </c>
      <c r="J44" s="23">
        <v>0</v>
      </c>
    </row>
    <row r="45" spans="1:10" ht="48">
      <c r="A45" s="9"/>
      <c r="B45" s="9"/>
      <c r="C45" s="9" t="s">
        <v>22</v>
      </c>
      <c r="D45" s="9" t="s">
        <v>40</v>
      </c>
      <c r="E45" s="31" t="s">
        <v>52</v>
      </c>
      <c r="F45" s="24" t="s">
        <v>46</v>
      </c>
      <c r="G45" s="25" t="s">
        <v>47</v>
      </c>
      <c r="H45" s="28">
        <f>H46</f>
        <v>4.5999999999999996</v>
      </c>
      <c r="I45" s="28">
        <f>I46</f>
        <v>0</v>
      </c>
      <c r="J45" s="23">
        <f>J46</f>
        <v>0</v>
      </c>
    </row>
    <row r="46" spans="1:10" ht="24">
      <c r="A46" s="9"/>
      <c r="B46" s="9"/>
      <c r="C46" s="9" t="s">
        <v>22</v>
      </c>
      <c r="D46" s="9" t="s">
        <v>40</v>
      </c>
      <c r="E46" s="31" t="s">
        <v>52</v>
      </c>
      <c r="F46" s="9" t="s">
        <v>48</v>
      </c>
      <c r="G46" s="13" t="s">
        <v>49</v>
      </c>
      <c r="H46" s="28">
        <v>4.5999999999999996</v>
      </c>
      <c r="I46" s="28">
        <v>0</v>
      </c>
      <c r="J46" s="23">
        <v>0</v>
      </c>
    </row>
    <row r="47" spans="1:10" ht="60">
      <c r="A47" s="9"/>
      <c r="B47" s="9"/>
      <c r="C47" s="9" t="s">
        <v>22</v>
      </c>
      <c r="D47" s="9" t="s">
        <v>40</v>
      </c>
      <c r="E47" s="11" t="s">
        <v>29</v>
      </c>
      <c r="F47" s="9"/>
      <c r="G47" s="13" t="s">
        <v>54</v>
      </c>
      <c r="H47" s="28">
        <f>H48+H55</f>
        <v>41641.182000000001</v>
      </c>
      <c r="I47" s="28">
        <f>I48+I55</f>
        <v>36060.769999999997</v>
      </c>
      <c r="J47" s="23">
        <f>J48+J55</f>
        <v>36334.19</v>
      </c>
    </row>
    <row r="48" spans="1:10" ht="48">
      <c r="A48" s="9"/>
      <c r="B48" s="9"/>
      <c r="C48" s="9" t="s">
        <v>22</v>
      </c>
      <c r="D48" s="9" t="s">
        <v>40</v>
      </c>
      <c r="E48" s="11" t="s">
        <v>55</v>
      </c>
      <c r="F48" s="9"/>
      <c r="G48" s="13" t="s">
        <v>56</v>
      </c>
      <c r="H48" s="28">
        <f>H49+H53</f>
        <v>33614.294999999998</v>
      </c>
      <c r="I48" s="28">
        <f>I49+I53</f>
        <v>27540.064999999999</v>
      </c>
      <c r="J48" s="23">
        <f>J49+J53</f>
        <v>27540.064999999999</v>
      </c>
    </row>
    <row r="49" spans="1:10" ht="120">
      <c r="A49" s="9"/>
      <c r="B49" s="9"/>
      <c r="C49" s="9" t="s">
        <v>22</v>
      </c>
      <c r="D49" s="9" t="s">
        <v>40</v>
      </c>
      <c r="E49" s="11" t="s">
        <v>55</v>
      </c>
      <c r="F49" s="24" t="s">
        <v>33</v>
      </c>
      <c r="G49" s="25" t="s">
        <v>34</v>
      </c>
      <c r="H49" s="28">
        <f>H50+H51+H52</f>
        <v>32880.415000000001</v>
      </c>
      <c r="I49" s="28">
        <f>I50+I51+I52</f>
        <v>27160.069</v>
      </c>
      <c r="J49" s="23">
        <f>J50+J51+J52</f>
        <v>27160.069</v>
      </c>
    </row>
    <row r="50" spans="1:10" ht="36">
      <c r="A50" s="9"/>
      <c r="B50" s="9"/>
      <c r="C50" s="9" t="s">
        <v>22</v>
      </c>
      <c r="D50" s="9" t="s">
        <v>40</v>
      </c>
      <c r="E50" s="11" t="s">
        <v>55</v>
      </c>
      <c r="F50" s="26" t="s">
        <v>35</v>
      </c>
      <c r="G50" s="27" t="s">
        <v>36</v>
      </c>
      <c r="H50" s="28">
        <v>20130.855</v>
      </c>
      <c r="I50" s="28">
        <v>15687.268</v>
      </c>
      <c r="J50" s="28">
        <v>15687.268</v>
      </c>
    </row>
    <row r="51" spans="1:10" ht="60">
      <c r="A51" s="9"/>
      <c r="B51" s="9"/>
      <c r="C51" s="9" t="s">
        <v>22</v>
      </c>
      <c r="D51" s="9" t="s">
        <v>40</v>
      </c>
      <c r="E51" s="11" t="s">
        <v>55</v>
      </c>
      <c r="F51" s="26" t="s">
        <v>37</v>
      </c>
      <c r="G51" s="27" t="s">
        <v>38</v>
      </c>
      <c r="H51" s="28">
        <v>5185.8239999999996</v>
      </c>
      <c r="I51" s="28">
        <v>5173</v>
      </c>
      <c r="J51" s="28">
        <v>5173</v>
      </c>
    </row>
    <row r="52" spans="1:10" ht="72">
      <c r="A52" s="9"/>
      <c r="B52" s="9"/>
      <c r="C52" s="9" t="s">
        <v>22</v>
      </c>
      <c r="D52" s="9" t="s">
        <v>40</v>
      </c>
      <c r="E52" s="11" t="s">
        <v>55</v>
      </c>
      <c r="F52" s="26">
        <v>129</v>
      </c>
      <c r="G52" s="27" t="s">
        <v>39</v>
      </c>
      <c r="H52" s="28">
        <v>7563.7359999999999</v>
      </c>
      <c r="I52" s="28">
        <v>6299.8010000000004</v>
      </c>
      <c r="J52" s="28">
        <v>6299.8010000000004</v>
      </c>
    </row>
    <row r="53" spans="1:10" ht="48">
      <c r="A53" s="9"/>
      <c r="B53" s="9"/>
      <c r="C53" s="9" t="s">
        <v>22</v>
      </c>
      <c r="D53" s="9" t="s">
        <v>40</v>
      </c>
      <c r="E53" s="11" t="s">
        <v>55</v>
      </c>
      <c r="F53" s="24" t="s">
        <v>46</v>
      </c>
      <c r="G53" s="25" t="s">
        <v>57</v>
      </c>
      <c r="H53" s="28">
        <f>H54</f>
        <v>733.88</v>
      </c>
      <c r="I53" s="28">
        <f>I54</f>
        <v>379.99599999999998</v>
      </c>
      <c r="J53" s="23">
        <f>J54</f>
        <v>379.99599999999998</v>
      </c>
    </row>
    <row r="54" spans="1:10" ht="24">
      <c r="A54" s="9"/>
      <c r="B54" s="9"/>
      <c r="C54" s="9" t="s">
        <v>22</v>
      </c>
      <c r="D54" s="9" t="s">
        <v>40</v>
      </c>
      <c r="E54" s="11" t="s">
        <v>55</v>
      </c>
      <c r="F54" s="9" t="s">
        <v>48</v>
      </c>
      <c r="G54" s="13" t="s">
        <v>49</v>
      </c>
      <c r="H54" s="28">
        <v>733.88</v>
      </c>
      <c r="I54" s="28">
        <v>379.99599999999998</v>
      </c>
      <c r="J54" s="23">
        <v>379.99599999999998</v>
      </c>
    </row>
    <row r="55" spans="1:10" ht="96">
      <c r="A55" s="9"/>
      <c r="B55" s="9"/>
      <c r="C55" s="9" t="s">
        <v>22</v>
      </c>
      <c r="D55" s="9" t="s">
        <v>40</v>
      </c>
      <c r="E55" s="11" t="s">
        <v>58</v>
      </c>
      <c r="F55" s="26"/>
      <c r="G55" s="27" t="s">
        <v>59</v>
      </c>
      <c r="H55" s="28">
        <f>H56</f>
        <v>8026.8870000000006</v>
      </c>
      <c r="I55" s="28">
        <f>I56</f>
        <v>8520.7049999999999</v>
      </c>
      <c r="J55" s="23">
        <f>J56</f>
        <v>8794.125</v>
      </c>
    </row>
    <row r="56" spans="1:10" ht="120">
      <c r="A56" s="9"/>
      <c r="B56" s="9"/>
      <c r="C56" s="9" t="s">
        <v>22</v>
      </c>
      <c r="D56" s="9" t="s">
        <v>40</v>
      </c>
      <c r="E56" s="11" t="s">
        <v>58</v>
      </c>
      <c r="F56" s="24" t="s">
        <v>33</v>
      </c>
      <c r="G56" s="25" t="s">
        <v>34</v>
      </c>
      <c r="H56" s="28">
        <f>H57+H58</f>
        <v>8026.8870000000006</v>
      </c>
      <c r="I56" s="28">
        <f>I57+I58</f>
        <v>8520.7049999999999</v>
      </c>
      <c r="J56" s="28">
        <f>J57+J58</f>
        <v>8794.125</v>
      </c>
    </row>
    <row r="57" spans="1:10" ht="36">
      <c r="A57" s="9"/>
      <c r="B57" s="9"/>
      <c r="C57" s="9" t="s">
        <v>22</v>
      </c>
      <c r="D57" s="9" t="s">
        <v>40</v>
      </c>
      <c r="E57" s="11" t="s">
        <v>58</v>
      </c>
      <c r="F57" s="26" t="s">
        <v>35</v>
      </c>
      <c r="G57" s="27" t="s">
        <v>36</v>
      </c>
      <c r="H57" s="28">
        <v>6165.0460000000003</v>
      </c>
      <c r="I57" s="28">
        <v>6544.32</v>
      </c>
      <c r="J57" s="28">
        <v>6754.32</v>
      </c>
    </row>
    <row r="58" spans="1:10" ht="72">
      <c r="A58" s="9"/>
      <c r="B58" s="9"/>
      <c r="C58" s="9" t="s">
        <v>22</v>
      </c>
      <c r="D58" s="9" t="s">
        <v>40</v>
      </c>
      <c r="E58" s="11" t="s">
        <v>58</v>
      </c>
      <c r="F58" s="26">
        <v>129</v>
      </c>
      <c r="G58" s="27" t="s">
        <v>39</v>
      </c>
      <c r="H58" s="28">
        <v>1861.8409999999999</v>
      </c>
      <c r="I58" s="28">
        <v>1976.385</v>
      </c>
      <c r="J58" s="28">
        <v>2039.8050000000001</v>
      </c>
    </row>
    <row r="59" spans="1:10">
      <c r="A59" s="9"/>
      <c r="B59" s="9"/>
      <c r="C59" s="29" t="s">
        <v>22</v>
      </c>
      <c r="D59" s="19" t="s">
        <v>60</v>
      </c>
      <c r="E59" s="19"/>
      <c r="F59" s="33"/>
      <c r="G59" s="34" t="s">
        <v>61</v>
      </c>
      <c r="H59" s="35">
        <f t="shared" ref="H59:J63" si="2">H60</f>
        <v>3.2</v>
      </c>
      <c r="I59" s="35">
        <f t="shared" si="2"/>
        <v>3.4</v>
      </c>
      <c r="J59" s="22">
        <f t="shared" si="2"/>
        <v>3</v>
      </c>
    </row>
    <row r="60" spans="1:10" ht="24">
      <c r="A60" s="9"/>
      <c r="B60" s="9"/>
      <c r="C60" s="9" t="s">
        <v>22</v>
      </c>
      <c r="D60" s="11" t="s">
        <v>60</v>
      </c>
      <c r="E60" s="11" t="s">
        <v>27</v>
      </c>
      <c r="F60" s="9"/>
      <c r="G60" s="13" t="s">
        <v>28</v>
      </c>
      <c r="H60" s="28">
        <f t="shared" si="2"/>
        <v>3.2</v>
      </c>
      <c r="I60" s="23">
        <f t="shared" si="2"/>
        <v>3.4</v>
      </c>
      <c r="J60" s="23">
        <f t="shared" si="2"/>
        <v>3</v>
      </c>
    </row>
    <row r="61" spans="1:10" ht="48">
      <c r="A61" s="9"/>
      <c r="B61" s="9"/>
      <c r="C61" s="36" t="s">
        <v>22</v>
      </c>
      <c r="D61" s="37" t="s">
        <v>60</v>
      </c>
      <c r="E61" s="37" t="s">
        <v>42</v>
      </c>
      <c r="F61" s="37"/>
      <c r="G61" s="38" t="s">
        <v>43</v>
      </c>
      <c r="H61" s="28">
        <f t="shared" si="2"/>
        <v>3.2</v>
      </c>
      <c r="I61" s="23">
        <f t="shared" si="2"/>
        <v>3.4</v>
      </c>
      <c r="J61" s="23">
        <f t="shared" si="2"/>
        <v>3</v>
      </c>
    </row>
    <row r="62" spans="1:10" ht="84">
      <c r="A62" s="9"/>
      <c r="B62" s="9"/>
      <c r="C62" s="9" t="s">
        <v>22</v>
      </c>
      <c r="D62" s="11" t="s">
        <v>60</v>
      </c>
      <c r="E62" s="15">
        <v>9950051200</v>
      </c>
      <c r="F62" s="26"/>
      <c r="G62" s="39" t="s">
        <v>62</v>
      </c>
      <c r="H62" s="40">
        <f t="shared" si="2"/>
        <v>3.2</v>
      </c>
      <c r="I62" s="41">
        <f t="shared" si="2"/>
        <v>3.4</v>
      </c>
      <c r="J62" s="41">
        <f t="shared" si="2"/>
        <v>3</v>
      </c>
    </row>
    <row r="63" spans="1:10" ht="48">
      <c r="A63" s="9"/>
      <c r="B63" s="9"/>
      <c r="C63" s="9" t="s">
        <v>22</v>
      </c>
      <c r="D63" s="11" t="s">
        <v>60</v>
      </c>
      <c r="E63" s="15">
        <v>9950051200</v>
      </c>
      <c r="F63" s="24" t="s">
        <v>46</v>
      </c>
      <c r="G63" s="25" t="s">
        <v>57</v>
      </c>
      <c r="H63" s="40">
        <f t="shared" si="2"/>
        <v>3.2</v>
      </c>
      <c r="I63" s="41">
        <f t="shared" si="2"/>
        <v>3.4</v>
      </c>
      <c r="J63" s="41">
        <f>J64</f>
        <v>3</v>
      </c>
    </row>
    <row r="64" spans="1:10" ht="24">
      <c r="A64" s="9"/>
      <c r="B64" s="9"/>
      <c r="C64" s="9" t="s">
        <v>22</v>
      </c>
      <c r="D64" s="11" t="s">
        <v>60</v>
      </c>
      <c r="E64" s="15">
        <v>9950051200</v>
      </c>
      <c r="F64" s="9" t="s">
        <v>48</v>
      </c>
      <c r="G64" s="13" t="s">
        <v>49</v>
      </c>
      <c r="H64" s="28">
        <v>3.2</v>
      </c>
      <c r="I64" s="23">
        <v>3.4</v>
      </c>
      <c r="J64" s="23">
        <v>3</v>
      </c>
    </row>
    <row r="65" spans="1:10" ht="24">
      <c r="A65" s="9"/>
      <c r="B65" s="9"/>
      <c r="C65" s="42" t="s">
        <v>22</v>
      </c>
      <c r="D65" s="43" t="s">
        <v>63</v>
      </c>
      <c r="E65" s="15"/>
      <c r="F65" s="15"/>
      <c r="G65" s="44" t="s">
        <v>64</v>
      </c>
      <c r="H65" s="40">
        <f>H66</f>
        <v>5802.09</v>
      </c>
      <c r="I65" s="40">
        <f t="shared" ref="I65:J69" si="3">I66</f>
        <v>0</v>
      </c>
      <c r="J65" s="40">
        <f t="shared" si="3"/>
        <v>0</v>
      </c>
    </row>
    <row r="66" spans="1:10" ht="24">
      <c r="A66" s="9"/>
      <c r="B66" s="9"/>
      <c r="C66" s="36" t="s">
        <v>22</v>
      </c>
      <c r="D66" s="37" t="s">
        <v>63</v>
      </c>
      <c r="E66" s="11" t="s">
        <v>27</v>
      </c>
      <c r="F66" s="11"/>
      <c r="G66" s="45" t="s">
        <v>28</v>
      </c>
      <c r="H66" s="40">
        <f>H71+H67</f>
        <v>5802.09</v>
      </c>
      <c r="I66" s="40">
        <f t="shared" ref="I66:J66" si="4">I71+I67</f>
        <v>0</v>
      </c>
      <c r="J66" s="40">
        <f t="shared" si="4"/>
        <v>0</v>
      </c>
    </row>
    <row r="67" spans="1:10" ht="60">
      <c r="A67" s="9"/>
      <c r="B67" s="9"/>
      <c r="C67" s="36" t="s">
        <v>22</v>
      </c>
      <c r="D67" s="37" t="s">
        <v>63</v>
      </c>
      <c r="E67" s="11" t="s">
        <v>65</v>
      </c>
      <c r="F67" s="11"/>
      <c r="G67" s="13" t="s">
        <v>66</v>
      </c>
      <c r="H67" s="40">
        <f>H68</f>
        <v>153.38999999999999</v>
      </c>
      <c r="I67" s="40">
        <f t="shared" si="3"/>
        <v>0</v>
      </c>
      <c r="J67" s="40">
        <f t="shared" si="3"/>
        <v>0</v>
      </c>
    </row>
    <row r="68" spans="1:10" ht="36">
      <c r="A68" s="9"/>
      <c r="B68" s="9"/>
      <c r="C68" s="36" t="s">
        <v>22</v>
      </c>
      <c r="D68" s="37" t="s">
        <v>63</v>
      </c>
      <c r="E68" s="15">
        <v>9940020170</v>
      </c>
      <c r="F68" s="15"/>
      <c r="G68" s="39" t="s">
        <v>67</v>
      </c>
      <c r="H68" s="40">
        <f>H69</f>
        <v>153.38999999999999</v>
      </c>
      <c r="I68" s="40">
        <f t="shared" si="3"/>
        <v>0</v>
      </c>
      <c r="J68" s="40">
        <f t="shared" si="3"/>
        <v>0</v>
      </c>
    </row>
    <row r="69" spans="1:10" ht="48">
      <c r="A69" s="9"/>
      <c r="B69" s="9"/>
      <c r="C69" s="36" t="s">
        <v>22</v>
      </c>
      <c r="D69" s="37" t="s">
        <v>63</v>
      </c>
      <c r="E69" s="15">
        <v>9940020170</v>
      </c>
      <c r="F69" s="24" t="s">
        <v>46</v>
      </c>
      <c r="G69" s="25" t="s">
        <v>57</v>
      </c>
      <c r="H69" s="40">
        <f>H70</f>
        <v>153.38999999999999</v>
      </c>
      <c r="I69" s="40">
        <f t="shared" si="3"/>
        <v>0</v>
      </c>
      <c r="J69" s="40">
        <f t="shared" si="3"/>
        <v>0</v>
      </c>
    </row>
    <row r="70" spans="1:10" ht="24">
      <c r="A70" s="9"/>
      <c r="B70" s="9"/>
      <c r="C70" s="36" t="s">
        <v>22</v>
      </c>
      <c r="D70" s="37" t="s">
        <v>63</v>
      </c>
      <c r="E70" s="15">
        <v>9940020170</v>
      </c>
      <c r="F70" s="9" t="s">
        <v>48</v>
      </c>
      <c r="G70" s="13" t="s">
        <v>49</v>
      </c>
      <c r="H70" s="40">
        <v>153.38999999999999</v>
      </c>
      <c r="I70" s="40">
        <v>0</v>
      </c>
      <c r="J70" s="40">
        <v>0</v>
      </c>
    </row>
    <row r="71" spans="1:10" ht="48">
      <c r="A71" s="9"/>
      <c r="B71" s="9"/>
      <c r="C71" s="36"/>
      <c r="D71" s="37"/>
      <c r="E71" s="37" t="s">
        <v>42</v>
      </c>
      <c r="F71" s="37"/>
      <c r="G71" s="38" t="s">
        <v>43</v>
      </c>
      <c r="H71" s="40">
        <f>H72</f>
        <v>5648.7</v>
      </c>
      <c r="I71" s="40">
        <f t="shared" ref="I71:J73" si="5">I72</f>
        <v>0</v>
      </c>
      <c r="J71" s="40">
        <f t="shared" si="5"/>
        <v>0</v>
      </c>
    </row>
    <row r="72" spans="1:10" ht="66.75" customHeight="1">
      <c r="A72" s="9"/>
      <c r="B72" s="9"/>
      <c r="C72" s="36" t="s">
        <v>22</v>
      </c>
      <c r="D72" s="37" t="s">
        <v>63</v>
      </c>
      <c r="E72" s="15">
        <v>9950010080</v>
      </c>
      <c r="F72" s="9"/>
      <c r="G72" s="13" t="s">
        <v>68</v>
      </c>
      <c r="H72" s="40">
        <f>H73</f>
        <v>5648.7</v>
      </c>
      <c r="I72" s="40">
        <f t="shared" si="5"/>
        <v>0</v>
      </c>
      <c r="J72" s="40">
        <f t="shared" si="5"/>
        <v>0</v>
      </c>
    </row>
    <row r="73" spans="1:10" ht="24">
      <c r="A73" s="9"/>
      <c r="B73" s="9"/>
      <c r="C73" s="36" t="s">
        <v>22</v>
      </c>
      <c r="D73" s="37" t="s">
        <v>63</v>
      </c>
      <c r="E73" s="15">
        <v>9950010080</v>
      </c>
      <c r="F73" s="9">
        <v>800</v>
      </c>
      <c r="G73" s="13" t="s">
        <v>69</v>
      </c>
      <c r="H73" s="40">
        <f>H74</f>
        <v>5648.7</v>
      </c>
      <c r="I73" s="40">
        <f t="shared" si="5"/>
        <v>0</v>
      </c>
      <c r="J73" s="40">
        <f t="shared" si="5"/>
        <v>0</v>
      </c>
    </row>
    <row r="74" spans="1:10">
      <c r="A74" s="9"/>
      <c r="B74" s="9"/>
      <c r="C74" s="36" t="s">
        <v>22</v>
      </c>
      <c r="D74" s="37" t="s">
        <v>63</v>
      </c>
      <c r="E74" s="15">
        <v>9950010080</v>
      </c>
      <c r="F74" s="9">
        <v>880</v>
      </c>
      <c r="G74" s="13" t="s">
        <v>70</v>
      </c>
      <c r="H74" s="40">
        <v>5648.7</v>
      </c>
      <c r="I74" s="40">
        <v>0</v>
      </c>
      <c r="J74" s="40">
        <v>0</v>
      </c>
    </row>
    <row r="75" spans="1:10">
      <c r="A75" s="9"/>
      <c r="B75" s="9"/>
      <c r="C75" s="29" t="s">
        <v>22</v>
      </c>
      <c r="D75" s="29" t="s">
        <v>71</v>
      </c>
      <c r="E75" s="19"/>
      <c r="F75" s="29"/>
      <c r="G75" s="21" t="s">
        <v>72</v>
      </c>
      <c r="H75" s="35">
        <f>H78</f>
        <v>80</v>
      </c>
      <c r="I75" s="35">
        <f>I78</f>
        <v>200</v>
      </c>
      <c r="J75" s="22">
        <f>J78</f>
        <v>200</v>
      </c>
    </row>
    <row r="76" spans="1:10" ht="24">
      <c r="A76" s="9"/>
      <c r="B76" s="9"/>
      <c r="C76" s="9" t="s">
        <v>22</v>
      </c>
      <c r="D76" s="9" t="s">
        <v>71</v>
      </c>
      <c r="E76" s="11" t="s">
        <v>27</v>
      </c>
      <c r="F76" s="11"/>
      <c r="G76" s="13" t="s">
        <v>28</v>
      </c>
      <c r="H76" s="28">
        <f>H78</f>
        <v>80</v>
      </c>
      <c r="I76" s="28">
        <f>I78</f>
        <v>200</v>
      </c>
      <c r="J76" s="23">
        <f>J78</f>
        <v>200</v>
      </c>
    </row>
    <row r="77" spans="1:10" ht="24">
      <c r="A77" s="9"/>
      <c r="B77" s="9"/>
      <c r="C77" s="9" t="s">
        <v>22</v>
      </c>
      <c r="D77" s="9" t="s">
        <v>71</v>
      </c>
      <c r="E77" s="11" t="s">
        <v>73</v>
      </c>
      <c r="F77" s="11"/>
      <c r="G77" s="13" t="s">
        <v>74</v>
      </c>
      <c r="H77" s="28">
        <f>H78</f>
        <v>80</v>
      </c>
      <c r="I77" s="28">
        <f>I78</f>
        <v>200</v>
      </c>
      <c r="J77" s="23">
        <f>J78</f>
        <v>200</v>
      </c>
    </row>
    <row r="78" spans="1:10" ht="36">
      <c r="A78" s="9"/>
      <c r="B78" s="9"/>
      <c r="C78" s="9" t="s">
        <v>22</v>
      </c>
      <c r="D78" s="9" t="s">
        <v>71</v>
      </c>
      <c r="E78" s="11" t="s">
        <v>75</v>
      </c>
      <c r="F78" s="9"/>
      <c r="G78" s="13" t="s">
        <v>76</v>
      </c>
      <c r="H78" s="28">
        <f>H80</f>
        <v>80</v>
      </c>
      <c r="I78" s="28">
        <f>I80</f>
        <v>200</v>
      </c>
      <c r="J78" s="23">
        <f>J80</f>
        <v>200</v>
      </c>
    </row>
    <row r="79" spans="1:10" ht="24">
      <c r="A79" s="9"/>
      <c r="B79" s="9"/>
      <c r="C79" s="9" t="s">
        <v>22</v>
      </c>
      <c r="D79" s="9" t="s">
        <v>71</v>
      </c>
      <c r="E79" s="11" t="s">
        <v>75</v>
      </c>
      <c r="F79" s="9">
        <v>800</v>
      </c>
      <c r="G79" s="13" t="s">
        <v>69</v>
      </c>
      <c r="H79" s="28">
        <f>H80</f>
        <v>80</v>
      </c>
      <c r="I79" s="28">
        <v>200</v>
      </c>
      <c r="J79" s="23">
        <v>200</v>
      </c>
    </row>
    <row r="80" spans="1:10">
      <c r="A80" s="9"/>
      <c r="B80" s="9"/>
      <c r="C80" s="9" t="s">
        <v>22</v>
      </c>
      <c r="D80" s="9" t="s">
        <v>71</v>
      </c>
      <c r="E80" s="11" t="s">
        <v>75</v>
      </c>
      <c r="F80" s="9" t="s">
        <v>77</v>
      </c>
      <c r="G80" s="13" t="s">
        <v>78</v>
      </c>
      <c r="H80" s="28">
        <v>80</v>
      </c>
      <c r="I80" s="28">
        <v>200</v>
      </c>
      <c r="J80" s="23">
        <v>200</v>
      </c>
    </row>
    <row r="81" spans="1:10" ht="36">
      <c r="A81" s="9"/>
      <c r="B81" s="9"/>
      <c r="C81" s="29" t="s">
        <v>22</v>
      </c>
      <c r="D81" s="29" t="s">
        <v>79</v>
      </c>
      <c r="E81" s="19"/>
      <c r="F81" s="29"/>
      <c r="G81" s="21" t="s">
        <v>80</v>
      </c>
      <c r="H81" s="35">
        <f>H82+H88</f>
        <v>80239.264999999999</v>
      </c>
      <c r="I81" s="35">
        <f>I82+I88</f>
        <v>59186.172999999995</v>
      </c>
      <c r="J81" s="22">
        <f>J82+J88</f>
        <v>59501.17</v>
      </c>
    </row>
    <row r="82" spans="1:10" ht="48">
      <c r="A82" s="9"/>
      <c r="B82" s="9"/>
      <c r="C82" s="9" t="s">
        <v>22</v>
      </c>
      <c r="D82" s="9" t="s">
        <v>79</v>
      </c>
      <c r="E82" s="11" t="s">
        <v>81</v>
      </c>
      <c r="F82" s="9"/>
      <c r="G82" s="13" t="s">
        <v>82</v>
      </c>
      <c r="H82" s="28">
        <f>H83</f>
        <v>189.03200000000001</v>
      </c>
      <c r="I82" s="28">
        <f t="shared" ref="I82:J86" si="6">I83</f>
        <v>189.03200000000001</v>
      </c>
      <c r="J82" s="23">
        <f t="shared" si="6"/>
        <v>189.03200000000001</v>
      </c>
    </row>
    <row r="83" spans="1:10" ht="96">
      <c r="A83" s="9"/>
      <c r="B83" s="9"/>
      <c r="C83" s="9" t="s">
        <v>22</v>
      </c>
      <c r="D83" s="9" t="s">
        <v>79</v>
      </c>
      <c r="E83" s="11" t="s">
        <v>83</v>
      </c>
      <c r="F83" s="9"/>
      <c r="G83" s="13" t="s">
        <v>84</v>
      </c>
      <c r="H83" s="28">
        <f>H84</f>
        <v>189.03200000000001</v>
      </c>
      <c r="I83" s="28">
        <f t="shared" si="6"/>
        <v>189.03200000000001</v>
      </c>
      <c r="J83" s="23">
        <f t="shared" si="6"/>
        <v>189.03200000000001</v>
      </c>
    </row>
    <row r="84" spans="1:10" ht="48">
      <c r="A84" s="9"/>
      <c r="B84" s="9"/>
      <c r="C84" s="9" t="s">
        <v>22</v>
      </c>
      <c r="D84" s="9" t="s">
        <v>79</v>
      </c>
      <c r="E84" s="11" t="s">
        <v>85</v>
      </c>
      <c r="F84" s="9"/>
      <c r="G84" s="13" t="s">
        <v>86</v>
      </c>
      <c r="H84" s="28">
        <f>H85</f>
        <v>189.03200000000001</v>
      </c>
      <c r="I84" s="28">
        <f t="shared" si="6"/>
        <v>189.03200000000001</v>
      </c>
      <c r="J84" s="23">
        <f t="shared" si="6"/>
        <v>189.03200000000001</v>
      </c>
    </row>
    <row r="85" spans="1:10" ht="48">
      <c r="A85" s="9"/>
      <c r="B85" s="9"/>
      <c r="C85" s="9" t="s">
        <v>22</v>
      </c>
      <c r="D85" s="9" t="s">
        <v>79</v>
      </c>
      <c r="E85" s="11" t="s">
        <v>87</v>
      </c>
      <c r="F85" s="9"/>
      <c r="G85" s="13" t="s">
        <v>88</v>
      </c>
      <c r="H85" s="28">
        <f>H86</f>
        <v>189.03200000000001</v>
      </c>
      <c r="I85" s="28">
        <f t="shared" si="6"/>
        <v>189.03200000000001</v>
      </c>
      <c r="J85" s="23">
        <f t="shared" si="6"/>
        <v>189.03200000000001</v>
      </c>
    </row>
    <row r="86" spans="1:10" ht="48">
      <c r="A86" s="9"/>
      <c r="B86" s="9"/>
      <c r="C86" s="9" t="s">
        <v>22</v>
      </c>
      <c r="D86" s="9" t="s">
        <v>79</v>
      </c>
      <c r="E86" s="11" t="s">
        <v>87</v>
      </c>
      <c r="F86" s="24" t="s">
        <v>46</v>
      </c>
      <c r="G86" s="25" t="s">
        <v>57</v>
      </c>
      <c r="H86" s="28">
        <f>H87</f>
        <v>189.03200000000001</v>
      </c>
      <c r="I86" s="28">
        <f t="shared" si="6"/>
        <v>189.03200000000001</v>
      </c>
      <c r="J86" s="23">
        <f t="shared" si="6"/>
        <v>189.03200000000001</v>
      </c>
    </row>
    <row r="87" spans="1:10" ht="24">
      <c r="A87" s="9"/>
      <c r="B87" s="9"/>
      <c r="C87" s="9" t="s">
        <v>22</v>
      </c>
      <c r="D87" s="9" t="s">
        <v>79</v>
      </c>
      <c r="E87" s="11" t="s">
        <v>87</v>
      </c>
      <c r="F87" s="9" t="s">
        <v>48</v>
      </c>
      <c r="G87" s="13" t="s">
        <v>49</v>
      </c>
      <c r="H87" s="28">
        <v>189.03200000000001</v>
      </c>
      <c r="I87" s="28">
        <v>189.03200000000001</v>
      </c>
      <c r="J87" s="23">
        <v>189.03200000000001</v>
      </c>
    </row>
    <row r="88" spans="1:10" ht="24">
      <c r="A88" s="9"/>
      <c r="B88" s="9"/>
      <c r="C88" s="9" t="s">
        <v>22</v>
      </c>
      <c r="D88" s="9" t="s">
        <v>79</v>
      </c>
      <c r="E88" s="11" t="s">
        <v>27</v>
      </c>
      <c r="F88" s="9"/>
      <c r="G88" s="13" t="s">
        <v>28</v>
      </c>
      <c r="H88" s="28">
        <f>H122+H89+H115</f>
        <v>80050.232999999993</v>
      </c>
      <c r="I88" s="28">
        <f>I122+I89+I115</f>
        <v>58997.140999999996</v>
      </c>
      <c r="J88" s="28">
        <f>J122+J89+J115</f>
        <v>59312.137999999999</v>
      </c>
    </row>
    <row r="89" spans="1:10" ht="60">
      <c r="A89" s="9"/>
      <c r="B89" s="9"/>
      <c r="C89" s="9" t="s">
        <v>22</v>
      </c>
      <c r="D89" s="9" t="s">
        <v>79</v>
      </c>
      <c r="E89" s="11" t="s">
        <v>65</v>
      </c>
      <c r="F89" s="11"/>
      <c r="G89" s="13" t="s">
        <v>66</v>
      </c>
      <c r="H89" s="28">
        <f>H100+H90+H106+H112</f>
        <v>78968.943999999989</v>
      </c>
      <c r="I89" s="28">
        <f>I100+I90+I106</f>
        <v>58025.06</v>
      </c>
      <c r="J89" s="23">
        <f>J100+J90+J106</f>
        <v>58337.356999999996</v>
      </c>
    </row>
    <row r="90" spans="1:10" ht="72">
      <c r="A90" s="9"/>
      <c r="B90" s="9"/>
      <c r="C90" s="9" t="s">
        <v>22</v>
      </c>
      <c r="D90" s="9" t="s">
        <v>79</v>
      </c>
      <c r="E90" s="11" t="s">
        <v>89</v>
      </c>
      <c r="F90" s="26"/>
      <c r="G90" s="39" t="s">
        <v>90</v>
      </c>
      <c r="H90" s="46">
        <f>H91+H95+H98</f>
        <v>48566.525999999998</v>
      </c>
      <c r="I90" s="46">
        <f>I91+I95+I98</f>
        <v>30718.237000000001</v>
      </c>
      <c r="J90" s="46">
        <f>J91+J95+J98</f>
        <v>31030.534</v>
      </c>
    </row>
    <row r="91" spans="1:10" ht="120">
      <c r="A91" s="9"/>
      <c r="B91" s="9"/>
      <c r="C91" s="9" t="s">
        <v>22</v>
      </c>
      <c r="D91" s="9" t="s">
        <v>79</v>
      </c>
      <c r="E91" s="11" t="s">
        <v>89</v>
      </c>
      <c r="F91" s="24" t="s">
        <v>33</v>
      </c>
      <c r="G91" s="25" t="s">
        <v>34</v>
      </c>
      <c r="H91" s="46">
        <f>H92+H93+H94</f>
        <v>15298.61</v>
      </c>
      <c r="I91" s="46">
        <f>I92+I93+I94</f>
        <v>14699.22</v>
      </c>
      <c r="J91" s="47">
        <f>J92+J93+J94</f>
        <v>14699.22</v>
      </c>
    </row>
    <row r="92" spans="1:10" ht="24">
      <c r="A92" s="9"/>
      <c r="B92" s="9"/>
      <c r="C92" s="9" t="s">
        <v>22</v>
      </c>
      <c r="D92" s="9" t="s">
        <v>79</v>
      </c>
      <c r="E92" s="11" t="s">
        <v>89</v>
      </c>
      <c r="F92" s="26" t="s">
        <v>91</v>
      </c>
      <c r="G92" s="27" t="s">
        <v>92</v>
      </c>
      <c r="H92" s="46">
        <v>11737.181</v>
      </c>
      <c r="I92" s="46">
        <v>11276.82</v>
      </c>
      <c r="J92" s="46">
        <v>11276.82</v>
      </c>
    </row>
    <row r="93" spans="1:10" ht="36">
      <c r="A93" s="9"/>
      <c r="B93" s="9"/>
      <c r="C93" s="9" t="s">
        <v>22</v>
      </c>
      <c r="D93" s="9" t="s">
        <v>79</v>
      </c>
      <c r="E93" s="11" t="s">
        <v>89</v>
      </c>
      <c r="F93" s="26">
        <v>112</v>
      </c>
      <c r="G93" s="27" t="s">
        <v>93</v>
      </c>
      <c r="H93" s="46">
        <v>16.8</v>
      </c>
      <c r="I93" s="46">
        <v>16.8</v>
      </c>
      <c r="J93" s="46">
        <v>16.8</v>
      </c>
    </row>
    <row r="94" spans="1:10" ht="60">
      <c r="A94" s="9"/>
      <c r="B94" s="9"/>
      <c r="C94" s="9" t="s">
        <v>22</v>
      </c>
      <c r="D94" s="9" t="s">
        <v>79</v>
      </c>
      <c r="E94" s="11" t="s">
        <v>89</v>
      </c>
      <c r="F94" s="26">
        <v>119</v>
      </c>
      <c r="G94" s="27" t="s">
        <v>94</v>
      </c>
      <c r="H94" s="46">
        <v>3544.6289999999999</v>
      </c>
      <c r="I94" s="46">
        <v>3405.6</v>
      </c>
      <c r="J94" s="46">
        <v>3405.6</v>
      </c>
    </row>
    <row r="95" spans="1:10" ht="48">
      <c r="A95" s="9"/>
      <c r="B95" s="9"/>
      <c r="C95" s="9" t="s">
        <v>22</v>
      </c>
      <c r="D95" s="9" t="s">
        <v>79</v>
      </c>
      <c r="E95" s="11" t="s">
        <v>89</v>
      </c>
      <c r="F95" s="24" t="s">
        <v>46</v>
      </c>
      <c r="G95" s="25" t="s">
        <v>57</v>
      </c>
      <c r="H95" s="46">
        <f>H96+H97</f>
        <v>33235.798999999999</v>
      </c>
      <c r="I95" s="46">
        <f>I96+I97</f>
        <v>15997.1</v>
      </c>
      <c r="J95" s="46">
        <f>J96+J97</f>
        <v>16309.396999999999</v>
      </c>
    </row>
    <row r="96" spans="1:10" ht="24">
      <c r="A96" s="9"/>
      <c r="B96" s="9"/>
      <c r="C96" s="9" t="s">
        <v>22</v>
      </c>
      <c r="D96" s="9" t="s">
        <v>79</v>
      </c>
      <c r="E96" s="11" t="s">
        <v>89</v>
      </c>
      <c r="F96" s="9" t="s">
        <v>48</v>
      </c>
      <c r="G96" s="13" t="s">
        <v>49</v>
      </c>
      <c r="H96" s="46">
        <v>30242.352999999999</v>
      </c>
      <c r="I96" s="46">
        <v>13003.654</v>
      </c>
      <c r="J96" s="46">
        <v>13315.950999999999</v>
      </c>
    </row>
    <row r="97" spans="1:10" ht="24">
      <c r="A97" s="9"/>
      <c r="B97" s="9"/>
      <c r="C97" s="9" t="s">
        <v>22</v>
      </c>
      <c r="D97" s="9" t="s">
        <v>79</v>
      </c>
      <c r="E97" s="11" t="s">
        <v>89</v>
      </c>
      <c r="F97" s="9">
        <v>247</v>
      </c>
      <c r="G97" s="13" t="s">
        <v>95</v>
      </c>
      <c r="H97" s="46">
        <v>2993.4459999999999</v>
      </c>
      <c r="I97" s="46">
        <v>2993.4459999999999</v>
      </c>
      <c r="J97" s="46">
        <v>2993.4459999999999</v>
      </c>
    </row>
    <row r="98" spans="1:10" ht="24">
      <c r="A98" s="9"/>
      <c r="B98" s="9"/>
      <c r="C98" s="9" t="s">
        <v>22</v>
      </c>
      <c r="D98" s="9" t="s">
        <v>79</v>
      </c>
      <c r="E98" s="11" t="s">
        <v>89</v>
      </c>
      <c r="F98" s="24" t="s">
        <v>96</v>
      </c>
      <c r="G98" s="25" t="s">
        <v>69</v>
      </c>
      <c r="H98" s="28">
        <f>H99</f>
        <v>32.116999999999997</v>
      </c>
      <c r="I98" s="28">
        <f>I99</f>
        <v>21.917000000000002</v>
      </c>
      <c r="J98" s="28">
        <f>J99</f>
        <v>21.917000000000002</v>
      </c>
    </row>
    <row r="99" spans="1:10" ht="24">
      <c r="A99" s="9"/>
      <c r="B99" s="9"/>
      <c r="C99" s="9" t="s">
        <v>22</v>
      </c>
      <c r="D99" s="9" t="s">
        <v>79</v>
      </c>
      <c r="E99" s="11" t="s">
        <v>89</v>
      </c>
      <c r="F99" s="9" t="s">
        <v>97</v>
      </c>
      <c r="G99" s="27" t="s">
        <v>98</v>
      </c>
      <c r="H99" s="28">
        <v>32.116999999999997</v>
      </c>
      <c r="I99" s="28">
        <v>21.917000000000002</v>
      </c>
      <c r="J99" s="28">
        <v>21.917000000000002</v>
      </c>
    </row>
    <row r="100" spans="1:10" ht="36">
      <c r="A100" s="9"/>
      <c r="B100" s="9"/>
      <c r="C100" s="9" t="s">
        <v>22</v>
      </c>
      <c r="D100" s="9" t="s">
        <v>79</v>
      </c>
      <c r="E100" s="11" t="s">
        <v>99</v>
      </c>
      <c r="F100" s="9"/>
      <c r="G100" s="13" t="s">
        <v>100</v>
      </c>
      <c r="H100" s="28">
        <f>H101+H103</f>
        <v>772.02099999999996</v>
      </c>
      <c r="I100" s="28">
        <f>I101+I103</f>
        <v>303.10000000000002</v>
      </c>
      <c r="J100" s="28">
        <f>J101+J103</f>
        <v>303.10000000000002</v>
      </c>
    </row>
    <row r="101" spans="1:10" ht="48">
      <c r="A101" s="9"/>
      <c r="B101" s="9"/>
      <c r="C101" s="9" t="s">
        <v>22</v>
      </c>
      <c r="D101" s="9" t="s">
        <v>79</v>
      </c>
      <c r="E101" s="11" t="s">
        <v>99</v>
      </c>
      <c r="F101" s="24" t="s">
        <v>46</v>
      </c>
      <c r="G101" s="25" t="s">
        <v>57</v>
      </c>
      <c r="H101" s="28">
        <f>H102</f>
        <v>480.65800000000002</v>
      </c>
      <c r="I101" s="28">
        <f>I102</f>
        <v>248.1</v>
      </c>
      <c r="J101" s="28">
        <f>J102</f>
        <v>248.1</v>
      </c>
    </row>
    <row r="102" spans="1:10" ht="24">
      <c r="A102" s="9"/>
      <c r="B102" s="9"/>
      <c r="C102" s="9" t="s">
        <v>22</v>
      </c>
      <c r="D102" s="9" t="s">
        <v>79</v>
      </c>
      <c r="E102" s="11" t="s">
        <v>99</v>
      </c>
      <c r="F102" s="9" t="s">
        <v>48</v>
      </c>
      <c r="G102" s="13" t="s">
        <v>49</v>
      </c>
      <c r="H102" s="28">
        <v>480.65800000000002</v>
      </c>
      <c r="I102" s="28">
        <v>248.1</v>
      </c>
      <c r="J102" s="28">
        <v>248.1</v>
      </c>
    </row>
    <row r="103" spans="1:10" ht="24">
      <c r="A103" s="9"/>
      <c r="B103" s="9"/>
      <c r="C103" s="9" t="s">
        <v>22</v>
      </c>
      <c r="D103" s="9" t="s">
        <v>79</v>
      </c>
      <c r="E103" s="11" t="s">
        <v>99</v>
      </c>
      <c r="F103" s="24" t="s">
        <v>96</v>
      </c>
      <c r="G103" s="25" t="s">
        <v>69</v>
      </c>
      <c r="H103" s="28">
        <f>H105+H104</f>
        <v>291.363</v>
      </c>
      <c r="I103" s="28">
        <f>I105+I104</f>
        <v>55</v>
      </c>
      <c r="J103" s="28">
        <f>J105+J104</f>
        <v>55</v>
      </c>
    </row>
    <row r="104" spans="1:10" ht="60">
      <c r="A104" s="9"/>
      <c r="B104" s="9"/>
      <c r="C104" s="9" t="s">
        <v>22</v>
      </c>
      <c r="D104" s="9" t="s">
        <v>79</v>
      </c>
      <c r="E104" s="11" t="s">
        <v>99</v>
      </c>
      <c r="F104" s="9">
        <v>831</v>
      </c>
      <c r="G104" s="13" t="s">
        <v>101</v>
      </c>
      <c r="H104" s="28">
        <v>151.363</v>
      </c>
      <c r="I104" s="28">
        <v>0</v>
      </c>
      <c r="J104" s="28">
        <v>0</v>
      </c>
    </row>
    <row r="105" spans="1:10">
      <c r="A105" s="9"/>
      <c r="B105" s="9"/>
      <c r="C105" s="9" t="s">
        <v>22</v>
      </c>
      <c r="D105" s="9" t="s">
        <v>79</v>
      </c>
      <c r="E105" s="11" t="s">
        <v>99</v>
      </c>
      <c r="F105" s="9">
        <v>853</v>
      </c>
      <c r="G105" s="13" t="s">
        <v>102</v>
      </c>
      <c r="H105" s="28">
        <v>140</v>
      </c>
      <c r="I105" s="28">
        <v>55</v>
      </c>
      <c r="J105" s="28">
        <v>55</v>
      </c>
    </row>
    <row r="106" spans="1:10" ht="36">
      <c r="A106" s="9"/>
      <c r="B106" s="9"/>
      <c r="C106" s="9" t="s">
        <v>22</v>
      </c>
      <c r="D106" s="9" t="s">
        <v>79</v>
      </c>
      <c r="E106" s="11" t="s">
        <v>103</v>
      </c>
      <c r="F106" s="26"/>
      <c r="G106" s="39" t="s">
        <v>104</v>
      </c>
      <c r="H106" s="28">
        <f>H107+H110</f>
        <v>27802.545999999998</v>
      </c>
      <c r="I106" s="28">
        <f>I107+I110</f>
        <v>27003.722999999998</v>
      </c>
      <c r="J106" s="23">
        <f>J107+J110</f>
        <v>27003.722999999998</v>
      </c>
    </row>
    <row r="107" spans="1:10" ht="120">
      <c r="A107" s="9"/>
      <c r="B107" s="9"/>
      <c r="C107" s="9" t="s">
        <v>22</v>
      </c>
      <c r="D107" s="9" t="s">
        <v>79</v>
      </c>
      <c r="E107" s="11" t="s">
        <v>103</v>
      </c>
      <c r="F107" s="24" t="s">
        <v>33</v>
      </c>
      <c r="G107" s="25" t="s">
        <v>34</v>
      </c>
      <c r="H107" s="28">
        <f>H108+H109</f>
        <v>26997.694</v>
      </c>
      <c r="I107" s="28">
        <f>I108+I109</f>
        <v>26198.870999999999</v>
      </c>
      <c r="J107" s="28">
        <f>J108+J109</f>
        <v>26198.870999999999</v>
      </c>
    </row>
    <row r="108" spans="1:10" ht="24">
      <c r="A108" s="9"/>
      <c r="B108" s="9"/>
      <c r="C108" s="9" t="s">
        <v>22</v>
      </c>
      <c r="D108" s="9" t="s">
        <v>79</v>
      </c>
      <c r="E108" s="11" t="s">
        <v>103</v>
      </c>
      <c r="F108" s="26" t="s">
        <v>91</v>
      </c>
      <c r="G108" s="27" t="s">
        <v>92</v>
      </c>
      <c r="H108" s="28">
        <v>20735.556</v>
      </c>
      <c r="I108" s="28">
        <v>20122.02</v>
      </c>
      <c r="J108" s="28">
        <v>20122.02</v>
      </c>
    </row>
    <row r="109" spans="1:10" ht="60">
      <c r="A109" s="9"/>
      <c r="B109" s="9"/>
      <c r="C109" s="9" t="s">
        <v>22</v>
      </c>
      <c r="D109" s="9" t="s">
        <v>79</v>
      </c>
      <c r="E109" s="11" t="s">
        <v>103</v>
      </c>
      <c r="F109" s="26">
        <v>119</v>
      </c>
      <c r="G109" s="27" t="s">
        <v>94</v>
      </c>
      <c r="H109" s="28">
        <v>6262.1379999999999</v>
      </c>
      <c r="I109" s="28">
        <v>6076.8509999999997</v>
      </c>
      <c r="J109" s="28">
        <v>6076.8509999999997</v>
      </c>
    </row>
    <row r="110" spans="1:10" ht="48">
      <c r="A110" s="9"/>
      <c r="B110" s="9"/>
      <c r="C110" s="9" t="s">
        <v>22</v>
      </c>
      <c r="D110" s="9" t="s">
        <v>79</v>
      </c>
      <c r="E110" s="11" t="s">
        <v>103</v>
      </c>
      <c r="F110" s="24" t="s">
        <v>46</v>
      </c>
      <c r="G110" s="25" t="s">
        <v>57</v>
      </c>
      <c r="H110" s="28">
        <f>H111</f>
        <v>804.85199999999998</v>
      </c>
      <c r="I110" s="28">
        <f>I111</f>
        <v>804.85199999999998</v>
      </c>
      <c r="J110" s="28">
        <f>J111</f>
        <v>804.85199999999998</v>
      </c>
    </row>
    <row r="111" spans="1:10" ht="24">
      <c r="A111" s="9"/>
      <c r="B111" s="9"/>
      <c r="C111" s="9" t="s">
        <v>22</v>
      </c>
      <c r="D111" s="9" t="s">
        <v>79</v>
      </c>
      <c r="E111" s="11" t="s">
        <v>103</v>
      </c>
      <c r="F111" s="9" t="s">
        <v>48</v>
      </c>
      <c r="G111" s="13" t="s">
        <v>49</v>
      </c>
      <c r="H111" s="28">
        <v>804.85199999999998</v>
      </c>
      <c r="I111" s="28">
        <v>804.85199999999998</v>
      </c>
      <c r="J111" s="28">
        <v>804.85199999999998</v>
      </c>
    </row>
    <row r="112" spans="1:10" ht="72">
      <c r="A112" s="9"/>
      <c r="B112" s="9"/>
      <c r="C112" s="9" t="s">
        <v>22</v>
      </c>
      <c r="D112" s="9" t="s">
        <v>79</v>
      </c>
      <c r="E112" s="48" t="s">
        <v>105</v>
      </c>
      <c r="F112" s="11"/>
      <c r="G112" s="13" t="s">
        <v>106</v>
      </c>
      <c r="H112" s="28">
        <f t="shared" ref="H112:J113" si="7">H113</f>
        <v>1827.8510000000001</v>
      </c>
      <c r="I112" s="28">
        <f t="shared" si="7"/>
        <v>0</v>
      </c>
      <c r="J112" s="28">
        <f t="shared" si="7"/>
        <v>0</v>
      </c>
    </row>
    <row r="113" spans="1:10" ht="48">
      <c r="A113" s="9"/>
      <c r="B113" s="9"/>
      <c r="C113" s="9" t="s">
        <v>22</v>
      </c>
      <c r="D113" s="9" t="s">
        <v>79</v>
      </c>
      <c r="E113" s="48" t="s">
        <v>105</v>
      </c>
      <c r="F113" s="24" t="s">
        <v>46</v>
      </c>
      <c r="G113" s="25" t="s">
        <v>57</v>
      </c>
      <c r="H113" s="28">
        <f t="shared" si="7"/>
        <v>1827.8510000000001</v>
      </c>
      <c r="I113" s="28">
        <f t="shared" si="7"/>
        <v>0</v>
      </c>
      <c r="J113" s="28">
        <f t="shared" si="7"/>
        <v>0</v>
      </c>
    </row>
    <row r="114" spans="1:10" ht="24">
      <c r="A114" s="9"/>
      <c r="B114" s="9"/>
      <c r="C114" s="9" t="s">
        <v>22</v>
      </c>
      <c r="D114" s="9" t="s">
        <v>79</v>
      </c>
      <c r="E114" s="48" t="s">
        <v>105</v>
      </c>
      <c r="F114" s="9" t="s">
        <v>48</v>
      </c>
      <c r="G114" s="13" t="s">
        <v>49</v>
      </c>
      <c r="H114" s="28">
        <v>1827.8510000000001</v>
      </c>
      <c r="I114" s="28">
        <v>0</v>
      </c>
      <c r="J114" s="28">
        <v>0</v>
      </c>
    </row>
    <row r="115" spans="1:10" ht="48">
      <c r="A115" s="9"/>
      <c r="B115" s="10"/>
      <c r="C115" s="9" t="s">
        <v>22</v>
      </c>
      <c r="D115" s="9" t="s">
        <v>79</v>
      </c>
      <c r="E115" s="11" t="s">
        <v>42</v>
      </c>
      <c r="F115" s="11"/>
      <c r="G115" s="13" t="s">
        <v>43</v>
      </c>
      <c r="H115" s="28">
        <f>H116</f>
        <v>319.5</v>
      </c>
      <c r="I115" s="28">
        <f>I116</f>
        <v>322.20000000000005</v>
      </c>
      <c r="J115" s="28">
        <f>J116</f>
        <v>324.90000000000003</v>
      </c>
    </row>
    <row r="116" spans="1:10" ht="132">
      <c r="A116" s="9"/>
      <c r="B116" s="10"/>
      <c r="C116" s="9" t="s">
        <v>22</v>
      </c>
      <c r="D116" s="9" t="s">
        <v>79</v>
      </c>
      <c r="E116" s="48" t="s">
        <v>107</v>
      </c>
      <c r="F116" s="49"/>
      <c r="G116" s="50" t="s">
        <v>108</v>
      </c>
      <c r="H116" s="28">
        <f>H120+H117</f>
        <v>319.5</v>
      </c>
      <c r="I116" s="23">
        <f>I120+I117</f>
        <v>322.20000000000005</v>
      </c>
      <c r="J116" s="23">
        <f>J120+J117</f>
        <v>324.90000000000003</v>
      </c>
    </row>
    <row r="117" spans="1:10" ht="120">
      <c r="A117" s="9"/>
      <c r="B117" s="10"/>
      <c r="C117" s="9" t="s">
        <v>22</v>
      </c>
      <c r="D117" s="9" t="s">
        <v>79</v>
      </c>
      <c r="E117" s="48" t="s">
        <v>107</v>
      </c>
      <c r="F117" s="24" t="s">
        <v>33</v>
      </c>
      <c r="G117" s="25" t="s">
        <v>34</v>
      </c>
      <c r="H117" s="28">
        <f>H118+H119</f>
        <v>291.84199999999998</v>
      </c>
      <c r="I117" s="23">
        <f>I118+I119</f>
        <v>273.42</v>
      </c>
      <c r="J117" s="23">
        <f>J118+J119</f>
        <v>273.42</v>
      </c>
    </row>
    <row r="118" spans="1:10" ht="36">
      <c r="A118" s="9"/>
      <c r="B118" s="10"/>
      <c r="C118" s="9" t="s">
        <v>22</v>
      </c>
      <c r="D118" s="9" t="s">
        <v>79</v>
      </c>
      <c r="E118" s="48" t="s">
        <v>107</v>
      </c>
      <c r="F118" s="26" t="s">
        <v>35</v>
      </c>
      <c r="G118" s="27" t="s">
        <v>36</v>
      </c>
      <c r="H118" s="28">
        <v>224.15799999999999</v>
      </c>
      <c r="I118" s="28">
        <v>210</v>
      </c>
      <c r="J118" s="28">
        <v>210</v>
      </c>
    </row>
    <row r="119" spans="1:10" ht="72">
      <c r="A119" s="9"/>
      <c r="B119" s="10"/>
      <c r="C119" s="9" t="s">
        <v>22</v>
      </c>
      <c r="D119" s="9" t="s">
        <v>79</v>
      </c>
      <c r="E119" s="48" t="s">
        <v>107</v>
      </c>
      <c r="F119" s="26">
        <v>129</v>
      </c>
      <c r="G119" s="27" t="s">
        <v>39</v>
      </c>
      <c r="H119" s="28">
        <v>67.683999999999997</v>
      </c>
      <c r="I119" s="28">
        <v>63.42</v>
      </c>
      <c r="J119" s="28">
        <v>63.42</v>
      </c>
    </row>
    <row r="120" spans="1:10" ht="48">
      <c r="A120" s="9"/>
      <c r="B120" s="10"/>
      <c r="C120" s="9" t="s">
        <v>22</v>
      </c>
      <c r="D120" s="9" t="s">
        <v>79</v>
      </c>
      <c r="E120" s="48" t="s">
        <v>107</v>
      </c>
      <c r="F120" s="24" t="s">
        <v>46</v>
      </c>
      <c r="G120" s="25" t="s">
        <v>57</v>
      </c>
      <c r="H120" s="28">
        <f>H121</f>
        <v>27.658000000000001</v>
      </c>
      <c r="I120" s="28">
        <f>I121</f>
        <v>48.78</v>
      </c>
      <c r="J120" s="28">
        <f>J121</f>
        <v>51.48</v>
      </c>
    </row>
    <row r="121" spans="1:10" ht="24">
      <c r="A121" s="9"/>
      <c r="B121" s="10"/>
      <c r="C121" s="9" t="s">
        <v>22</v>
      </c>
      <c r="D121" s="9" t="s">
        <v>79</v>
      </c>
      <c r="E121" s="48" t="s">
        <v>107</v>
      </c>
      <c r="F121" s="9" t="s">
        <v>48</v>
      </c>
      <c r="G121" s="13" t="s">
        <v>49</v>
      </c>
      <c r="H121" s="28">
        <v>27.658000000000001</v>
      </c>
      <c r="I121" s="28">
        <v>48.78</v>
      </c>
      <c r="J121" s="28">
        <v>51.48</v>
      </c>
    </row>
    <row r="122" spans="1:10" ht="60">
      <c r="A122" s="9"/>
      <c r="B122" s="10"/>
      <c r="C122" s="51" t="s">
        <v>22</v>
      </c>
      <c r="D122" s="51" t="s">
        <v>79</v>
      </c>
      <c r="E122" s="52" t="s">
        <v>29</v>
      </c>
      <c r="F122" s="51"/>
      <c r="G122" s="53" t="s">
        <v>30</v>
      </c>
      <c r="H122" s="28">
        <f t="shared" ref="H122:J123" si="8">H123</f>
        <v>761.78899999999999</v>
      </c>
      <c r="I122" s="28">
        <f t="shared" si="8"/>
        <v>649.88099999999997</v>
      </c>
      <c r="J122" s="28">
        <f t="shared" si="8"/>
        <v>649.88099999999997</v>
      </c>
    </row>
    <row r="123" spans="1:10" ht="96">
      <c r="A123" s="9"/>
      <c r="B123" s="10"/>
      <c r="C123" s="51" t="s">
        <v>22</v>
      </c>
      <c r="D123" s="51" t="s">
        <v>79</v>
      </c>
      <c r="E123" s="11" t="s">
        <v>58</v>
      </c>
      <c r="F123" s="26"/>
      <c r="G123" s="27" t="s">
        <v>59</v>
      </c>
      <c r="H123" s="28">
        <f t="shared" si="8"/>
        <v>761.78899999999999</v>
      </c>
      <c r="I123" s="28">
        <f t="shared" si="8"/>
        <v>649.88099999999997</v>
      </c>
      <c r="J123" s="23">
        <f t="shared" si="8"/>
        <v>649.88099999999997</v>
      </c>
    </row>
    <row r="124" spans="1:10" ht="120">
      <c r="A124" s="9"/>
      <c r="B124" s="10"/>
      <c r="C124" s="51" t="s">
        <v>22</v>
      </c>
      <c r="D124" s="51" t="s">
        <v>79</v>
      </c>
      <c r="E124" s="11" t="s">
        <v>58</v>
      </c>
      <c r="F124" s="24" t="s">
        <v>33</v>
      </c>
      <c r="G124" s="25" t="s">
        <v>34</v>
      </c>
      <c r="H124" s="28">
        <f>H125+H126</f>
        <v>761.78899999999999</v>
      </c>
      <c r="I124" s="28">
        <f>I125+I126</f>
        <v>649.88099999999997</v>
      </c>
      <c r="J124" s="28">
        <f>J125+J126</f>
        <v>649.88099999999997</v>
      </c>
    </row>
    <row r="125" spans="1:10" ht="36">
      <c r="A125" s="9"/>
      <c r="B125" s="10"/>
      <c r="C125" s="51" t="s">
        <v>22</v>
      </c>
      <c r="D125" s="51" t="s">
        <v>79</v>
      </c>
      <c r="E125" s="11" t="s">
        <v>58</v>
      </c>
      <c r="F125" s="26" t="s">
        <v>35</v>
      </c>
      <c r="G125" s="27" t="s">
        <v>36</v>
      </c>
      <c r="H125" s="28">
        <v>594.75599999999997</v>
      </c>
      <c r="I125" s="28">
        <v>499.14</v>
      </c>
      <c r="J125" s="28">
        <v>499.14</v>
      </c>
    </row>
    <row r="126" spans="1:10" ht="72">
      <c r="A126" s="9"/>
      <c r="B126" s="10"/>
      <c r="C126" s="51" t="s">
        <v>22</v>
      </c>
      <c r="D126" s="51" t="s">
        <v>79</v>
      </c>
      <c r="E126" s="11" t="s">
        <v>58</v>
      </c>
      <c r="F126" s="26">
        <v>129</v>
      </c>
      <c r="G126" s="27" t="s">
        <v>39</v>
      </c>
      <c r="H126" s="28">
        <v>167.03299999999999</v>
      </c>
      <c r="I126" s="28">
        <v>150.74100000000001</v>
      </c>
      <c r="J126" s="28">
        <v>150.74100000000001</v>
      </c>
    </row>
    <row r="127" spans="1:10" ht="48">
      <c r="A127" s="9"/>
      <c r="B127" s="10"/>
      <c r="C127" s="54" t="s">
        <v>109</v>
      </c>
      <c r="D127" s="54" t="s">
        <v>23</v>
      </c>
      <c r="E127" s="54"/>
      <c r="F127" s="54"/>
      <c r="G127" s="16" t="s">
        <v>110</v>
      </c>
      <c r="H127" s="55">
        <f>H138+H128</f>
        <v>8652.3809999999994</v>
      </c>
      <c r="I127" s="55">
        <f>I138+I128</f>
        <v>8765.77</v>
      </c>
      <c r="J127" s="55">
        <f>J138+J128</f>
        <v>8765.77</v>
      </c>
    </row>
    <row r="128" spans="1:10">
      <c r="A128" s="9"/>
      <c r="B128" s="10"/>
      <c r="C128" s="19" t="s">
        <v>109</v>
      </c>
      <c r="D128" s="19" t="s">
        <v>40</v>
      </c>
      <c r="E128" s="19"/>
      <c r="F128" s="29"/>
      <c r="G128" s="21" t="s">
        <v>111</v>
      </c>
      <c r="H128" s="35">
        <f t="shared" ref="H128:J130" si="9">H129</f>
        <v>3758.9</v>
      </c>
      <c r="I128" s="35">
        <f t="shared" si="9"/>
        <v>3965.6</v>
      </c>
      <c r="J128" s="35">
        <f t="shared" si="9"/>
        <v>3965.6</v>
      </c>
    </row>
    <row r="129" spans="1:10" ht="24">
      <c r="A129" s="9"/>
      <c r="B129" s="10"/>
      <c r="C129" s="11" t="s">
        <v>109</v>
      </c>
      <c r="D129" s="11" t="s">
        <v>40</v>
      </c>
      <c r="E129" s="11" t="s">
        <v>27</v>
      </c>
      <c r="F129" s="11"/>
      <c r="G129" s="13" t="s">
        <v>28</v>
      </c>
      <c r="H129" s="28">
        <f t="shared" si="9"/>
        <v>3758.9</v>
      </c>
      <c r="I129" s="28">
        <f t="shared" si="9"/>
        <v>3965.6</v>
      </c>
      <c r="J129" s="28">
        <f t="shared" si="9"/>
        <v>3965.6</v>
      </c>
    </row>
    <row r="130" spans="1:10" ht="48">
      <c r="A130" s="9"/>
      <c r="B130" s="10"/>
      <c r="C130" s="11" t="s">
        <v>109</v>
      </c>
      <c r="D130" s="11" t="s">
        <v>40</v>
      </c>
      <c r="E130" s="11" t="s">
        <v>42</v>
      </c>
      <c r="F130" s="11"/>
      <c r="G130" s="13" t="s">
        <v>43</v>
      </c>
      <c r="H130" s="28">
        <f>H131</f>
        <v>3758.9</v>
      </c>
      <c r="I130" s="28">
        <f t="shared" si="9"/>
        <v>3965.6</v>
      </c>
      <c r="J130" s="28">
        <f t="shared" si="9"/>
        <v>3965.6</v>
      </c>
    </row>
    <row r="131" spans="1:10" ht="84">
      <c r="A131" s="9"/>
      <c r="B131" s="10"/>
      <c r="C131" s="11" t="s">
        <v>109</v>
      </c>
      <c r="D131" s="11" t="s">
        <v>40</v>
      </c>
      <c r="E131" s="11" t="s">
        <v>112</v>
      </c>
      <c r="F131" s="11"/>
      <c r="G131" s="39" t="s">
        <v>113</v>
      </c>
      <c r="H131" s="28">
        <f>H132+H135</f>
        <v>3758.9</v>
      </c>
      <c r="I131" s="23">
        <f>I132+I135</f>
        <v>3965.6</v>
      </c>
      <c r="J131" s="23">
        <f>J132+J135</f>
        <v>3965.6</v>
      </c>
    </row>
    <row r="132" spans="1:10" ht="120">
      <c r="A132" s="9"/>
      <c r="B132" s="10"/>
      <c r="C132" s="11" t="s">
        <v>109</v>
      </c>
      <c r="D132" s="11" t="s">
        <v>40</v>
      </c>
      <c r="E132" s="11" t="s">
        <v>112</v>
      </c>
      <c r="F132" s="24" t="s">
        <v>33</v>
      </c>
      <c r="G132" s="25" t="s">
        <v>34</v>
      </c>
      <c r="H132" s="28">
        <f>H133+H134</f>
        <v>2998.6840000000002</v>
      </c>
      <c r="I132" s="23">
        <f>I133+I134</f>
        <v>3010.1990000000001</v>
      </c>
      <c r="J132" s="23">
        <f>J133+J134</f>
        <v>3010.1990000000001</v>
      </c>
    </row>
    <row r="133" spans="1:10" ht="36">
      <c r="A133" s="9"/>
      <c r="B133" s="10"/>
      <c r="C133" s="11" t="s">
        <v>109</v>
      </c>
      <c r="D133" s="11" t="s">
        <v>40</v>
      </c>
      <c r="E133" s="11" t="s">
        <v>112</v>
      </c>
      <c r="F133" s="26" t="s">
        <v>35</v>
      </c>
      <c r="G133" s="27" t="s">
        <v>36</v>
      </c>
      <c r="H133" s="28">
        <v>2305.6590000000001</v>
      </c>
      <c r="I133" s="28">
        <v>2311.98</v>
      </c>
      <c r="J133" s="28">
        <v>2311.98</v>
      </c>
    </row>
    <row r="134" spans="1:10" ht="72">
      <c r="A134" s="9"/>
      <c r="B134" s="10"/>
      <c r="C134" s="11" t="s">
        <v>109</v>
      </c>
      <c r="D134" s="11" t="s">
        <v>40</v>
      </c>
      <c r="E134" s="11" t="s">
        <v>112</v>
      </c>
      <c r="F134" s="26">
        <v>129</v>
      </c>
      <c r="G134" s="27" t="s">
        <v>39</v>
      </c>
      <c r="H134" s="28">
        <v>693.02499999999998</v>
      </c>
      <c r="I134" s="28">
        <v>698.21900000000005</v>
      </c>
      <c r="J134" s="28">
        <v>698.21900000000005</v>
      </c>
    </row>
    <row r="135" spans="1:10" ht="48">
      <c r="A135" s="9"/>
      <c r="B135" s="10"/>
      <c r="C135" s="11" t="s">
        <v>109</v>
      </c>
      <c r="D135" s="11" t="s">
        <v>40</v>
      </c>
      <c r="E135" s="11" t="s">
        <v>112</v>
      </c>
      <c r="F135" s="24" t="s">
        <v>46</v>
      </c>
      <c r="G135" s="25" t="s">
        <v>57</v>
      </c>
      <c r="H135" s="28">
        <f>H136+H137</f>
        <v>760.21600000000001</v>
      </c>
      <c r="I135" s="28">
        <f>I136+I137</f>
        <v>955.40099999999995</v>
      </c>
      <c r="J135" s="28">
        <f>J136+J137</f>
        <v>955.40099999999995</v>
      </c>
    </row>
    <row r="136" spans="1:10" ht="24">
      <c r="A136" s="9"/>
      <c r="B136" s="10"/>
      <c r="C136" s="11" t="s">
        <v>109</v>
      </c>
      <c r="D136" s="11" t="s">
        <v>40</v>
      </c>
      <c r="E136" s="11" t="s">
        <v>112</v>
      </c>
      <c r="F136" s="9" t="s">
        <v>48</v>
      </c>
      <c r="G136" s="13" t="s">
        <v>49</v>
      </c>
      <c r="H136" s="28">
        <v>535.93600000000004</v>
      </c>
      <c r="I136" s="28">
        <v>690.40099999999995</v>
      </c>
      <c r="J136" s="28">
        <v>690.40099999999995</v>
      </c>
    </row>
    <row r="137" spans="1:10" ht="24">
      <c r="A137" s="9"/>
      <c r="B137" s="10"/>
      <c r="C137" s="11" t="s">
        <v>109</v>
      </c>
      <c r="D137" s="11" t="s">
        <v>40</v>
      </c>
      <c r="E137" s="11" t="s">
        <v>112</v>
      </c>
      <c r="F137" s="9">
        <v>247</v>
      </c>
      <c r="G137" s="13" t="s">
        <v>95</v>
      </c>
      <c r="H137" s="28">
        <v>224.28</v>
      </c>
      <c r="I137" s="28">
        <v>265</v>
      </c>
      <c r="J137" s="28">
        <v>265</v>
      </c>
    </row>
    <row r="138" spans="1:10" ht="72">
      <c r="A138" s="9"/>
      <c r="B138" s="10"/>
      <c r="C138" s="29" t="s">
        <v>109</v>
      </c>
      <c r="D138" s="29">
        <v>10</v>
      </c>
      <c r="E138" s="19"/>
      <c r="F138" s="29"/>
      <c r="G138" s="21" t="s">
        <v>114</v>
      </c>
      <c r="H138" s="35">
        <f t="shared" ref="H138:J139" si="10">H139</f>
        <v>4893.4809999999998</v>
      </c>
      <c r="I138" s="35">
        <f t="shared" si="10"/>
        <v>4800.17</v>
      </c>
      <c r="J138" s="22">
        <f t="shared" si="10"/>
        <v>4800.17</v>
      </c>
    </row>
    <row r="139" spans="1:10" ht="72">
      <c r="A139" s="9"/>
      <c r="B139" s="10"/>
      <c r="C139" s="9" t="s">
        <v>109</v>
      </c>
      <c r="D139" s="9">
        <v>10</v>
      </c>
      <c r="E139" s="11" t="s">
        <v>115</v>
      </c>
      <c r="F139" s="9"/>
      <c r="G139" s="13" t="s">
        <v>116</v>
      </c>
      <c r="H139" s="28">
        <f>H140</f>
        <v>4893.4809999999998</v>
      </c>
      <c r="I139" s="28">
        <f t="shared" si="10"/>
        <v>4800.17</v>
      </c>
      <c r="J139" s="28">
        <f t="shared" si="10"/>
        <v>4800.17</v>
      </c>
    </row>
    <row r="140" spans="1:10" ht="84">
      <c r="A140" s="9"/>
      <c r="B140" s="10"/>
      <c r="C140" s="9" t="s">
        <v>109</v>
      </c>
      <c r="D140" s="9">
        <v>10</v>
      </c>
      <c r="E140" s="11" t="s">
        <v>117</v>
      </c>
      <c r="F140" s="9"/>
      <c r="G140" s="13" t="s">
        <v>118</v>
      </c>
      <c r="H140" s="28">
        <f>H141+H149</f>
        <v>4893.4809999999998</v>
      </c>
      <c r="I140" s="28">
        <f>I141+I149</f>
        <v>4800.17</v>
      </c>
      <c r="J140" s="28">
        <f>J141+J149</f>
        <v>4800.17</v>
      </c>
    </row>
    <row r="141" spans="1:10" ht="96">
      <c r="A141" s="9"/>
      <c r="B141" s="10"/>
      <c r="C141" s="9" t="s">
        <v>109</v>
      </c>
      <c r="D141" s="9">
        <v>10</v>
      </c>
      <c r="E141" s="11" t="s">
        <v>119</v>
      </c>
      <c r="F141" s="9"/>
      <c r="G141" s="13" t="s">
        <v>120</v>
      </c>
      <c r="H141" s="28">
        <f>H142+H145</f>
        <v>4593.4809999999998</v>
      </c>
      <c r="I141" s="28">
        <f>I142+I145</f>
        <v>4500.17</v>
      </c>
      <c r="J141" s="28">
        <f>J142+J145</f>
        <v>4500.17</v>
      </c>
    </row>
    <row r="142" spans="1:10" ht="48">
      <c r="A142" s="9"/>
      <c r="B142" s="10"/>
      <c r="C142" s="9" t="s">
        <v>109</v>
      </c>
      <c r="D142" s="9">
        <v>10</v>
      </c>
      <c r="E142" s="11" t="s">
        <v>121</v>
      </c>
      <c r="F142" s="9"/>
      <c r="G142" s="13" t="s">
        <v>122</v>
      </c>
      <c r="H142" s="28">
        <f t="shared" ref="H142:J143" si="11">H143</f>
        <v>300</v>
      </c>
      <c r="I142" s="28">
        <f t="shared" si="11"/>
        <v>327</v>
      </c>
      <c r="J142" s="28">
        <f t="shared" si="11"/>
        <v>327</v>
      </c>
    </row>
    <row r="143" spans="1:10" ht="48">
      <c r="A143" s="9"/>
      <c r="B143" s="10"/>
      <c r="C143" s="9" t="s">
        <v>109</v>
      </c>
      <c r="D143" s="9">
        <v>10</v>
      </c>
      <c r="E143" s="11" t="s">
        <v>121</v>
      </c>
      <c r="F143" s="24" t="s">
        <v>46</v>
      </c>
      <c r="G143" s="25" t="s">
        <v>57</v>
      </c>
      <c r="H143" s="28">
        <f t="shared" si="11"/>
        <v>300</v>
      </c>
      <c r="I143" s="28">
        <f t="shared" si="11"/>
        <v>327</v>
      </c>
      <c r="J143" s="28">
        <f t="shared" si="11"/>
        <v>327</v>
      </c>
    </row>
    <row r="144" spans="1:10" ht="24">
      <c r="A144" s="9"/>
      <c r="B144" s="10"/>
      <c r="C144" s="9" t="s">
        <v>109</v>
      </c>
      <c r="D144" s="9">
        <v>10</v>
      </c>
      <c r="E144" s="11" t="s">
        <v>121</v>
      </c>
      <c r="F144" s="9" t="s">
        <v>48</v>
      </c>
      <c r="G144" s="13" t="s">
        <v>49</v>
      </c>
      <c r="H144" s="28">
        <v>300</v>
      </c>
      <c r="I144" s="28">
        <v>327</v>
      </c>
      <c r="J144" s="28">
        <v>327</v>
      </c>
    </row>
    <row r="145" spans="1:10" ht="36">
      <c r="A145" s="9"/>
      <c r="B145" s="10"/>
      <c r="C145" s="9" t="s">
        <v>109</v>
      </c>
      <c r="D145" s="9">
        <v>10</v>
      </c>
      <c r="E145" s="11" t="s">
        <v>123</v>
      </c>
      <c r="F145" s="9"/>
      <c r="G145" s="13" t="s">
        <v>124</v>
      </c>
      <c r="H145" s="28">
        <f>H146</f>
        <v>4293.4809999999998</v>
      </c>
      <c r="I145" s="28">
        <f>I146</f>
        <v>4173.17</v>
      </c>
      <c r="J145" s="28">
        <f>J146</f>
        <v>4173.17</v>
      </c>
    </row>
    <row r="146" spans="1:10" ht="120">
      <c r="A146" s="9"/>
      <c r="B146" s="10"/>
      <c r="C146" s="9" t="s">
        <v>109</v>
      </c>
      <c r="D146" s="9">
        <v>10</v>
      </c>
      <c r="E146" s="11" t="s">
        <v>123</v>
      </c>
      <c r="F146" s="24" t="s">
        <v>33</v>
      </c>
      <c r="G146" s="25" t="s">
        <v>34</v>
      </c>
      <c r="H146" s="28">
        <f>H147+H148</f>
        <v>4293.4809999999998</v>
      </c>
      <c r="I146" s="28">
        <f>I147+I148</f>
        <v>4173.17</v>
      </c>
      <c r="J146" s="28">
        <f>J147+J148</f>
        <v>4173.17</v>
      </c>
    </row>
    <row r="147" spans="1:10" ht="24">
      <c r="A147" s="9"/>
      <c r="B147" s="10"/>
      <c r="C147" s="9" t="s">
        <v>109</v>
      </c>
      <c r="D147" s="9">
        <v>10</v>
      </c>
      <c r="E147" s="11" t="s">
        <v>123</v>
      </c>
      <c r="F147" s="26" t="s">
        <v>91</v>
      </c>
      <c r="G147" s="27" t="s">
        <v>92</v>
      </c>
      <c r="H147" s="28">
        <v>3297.605</v>
      </c>
      <c r="I147" s="28">
        <v>3205.2</v>
      </c>
      <c r="J147" s="28">
        <v>3205.2</v>
      </c>
    </row>
    <row r="148" spans="1:10" ht="60">
      <c r="A148" s="9"/>
      <c r="B148" s="10"/>
      <c r="C148" s="9" t="s">
        <v>109</v>
      </c>
      <c r="D148" s="9">
        <v>10</v>
      </c>
      <c r="E148" s="11" t="s">
        <v>123</v>
      </c>
      <c r="F148" s="26">
        <v>119</v>
      </c>
      <c r="G148" s="27" t="s">
        <v>94</v>
      </c>
      <c r="H148" s="28">
        <v>995.87599999999998</v>
      </c>
      <c r="I148" s="28">
        <v>967.97</v>
      </c>
      <c r="J148" s="28">
        <v>967.97</v>
      </c>
    </row>
    <row r="149" spans="1:10" ht="60">
      <c r="A149" s="9"/>
      <c r="B149" s="10"/>
      <c r="C149" s="9" t="s">
        <v>109</v>
      </c>
      <c r="D149" s="9">
        <v>10</v>
      </c>
      <c r="E149" s="11" t="s">
        <v>125</v>
      </c>
      <c r="F149" s="26"/>
      <c r="G149" s="27" t="s">
        <v>126</v>
      </c>
      <c r="H149" s="28">
        <f>H150</f>
        <v>300</v>
      </c>
      <c r="I149" s="28">
        <f>I150</f>
        <v>300</v>
      </c>
      <c r="J149" s="28">
        <f>J150</f>
        <v>300</v>
      </c>
    </row>
    <row r="150" spans="1:10" ht="96">
      <c r="A150" s="9"/>
      <c r="B150" s="10"/>
      <c r="C150" s="9" t="s">
        <v>109</v>
      </c>
      <c r="D150" s="9">
        <v>10</v>
      </c>
      <c r="E150" s="11" t="s">
        <v>127</v>
      </c>
      <c r="F150" s="9"/>
      <c r="G150" s="27" t="s">
        <v>128</v>
      </c>
      <c r="H150" s="28">
        <f t="shared" ref="H150:J151" si="12">H151</f>
        <v>300</v>
      </c>
      <c r="I150" s="28">
        <f t="shared" si="12"/>
        <v>300</v>
      </c>
      <c r="J150" s="28">
        <f t="shared" si="12"/>
        <v>300</v>
      </c>
    </row>
    <row r="151" spans="1:10" ht="48">
      <c r="A151" s="9"/>
      <c r="B151" s="10"/>
      <c r="C151" s="9" t="s">
        <v>109</v>
      </c>
      <c r="D151" s="9">
        <v>10</v>
      </c>
      <c r="E151" s="11" t="s">
        <v>127</v>
      </c>
      <c r="F151" s="24" t="s">
        <v>46</v>
      </c>
      <c r="G151" s="25" t="s">
        <v>57</v>
      </c>
      <c r="H151" s="28">
        <f t="shared" si="12"/>
        <v>300</v>
      </c>
      <c r="I151" s="28">
        <f t="shared" si="12"/>
        <v>300</v>
      </c>
      <c r="J151" s="28">
        <f t="shared" si="12"/>
        <v>300</v>
      </c>
    </row>
    <row r="152" spans="1:10" ht="24">
      <c r="A152" s="9"/>
      <c r="B152" s="10"/>
      <c r="C152" s="9" t="s">
        <v>109</v>
      </c>
      <c r="D152" s="9">
        <v>10</v>
      </c>
      <c r="E152" s="11" t="s">
        <v>127</v>
      </c>
      <c r="F152" s="9" t="s">
        <v>48</v>
      </c>
      <c r="G152" s="13" t="s">
        <v>49</v>
      </c>
      <c r="H152" s="28">
        <v>300</v>
      </c>
      <c r="I152" s="28">
        <v>300</v>
      </c>
      <c r="J152" s="28">
        <v>300</v>
      </c>
    </row>
    <row r="153" spans="1:10">
      <c r="A153" s="9"/>
      <c r="B153" s="10"/>
      <c r="C153" s="10" t="s">
        <v>40</v>
      </c>
      <c r="D153" s="10" t="s">
        <v>23</v>
      </c>
      <c r="E153" s="54"/>
      <c r="F153" s="9"/>
      <c r="G153" s="16" t="s">
        <v>129</v>
      </c>
      <c r="H153" s="55">
        <f>H154+H164+H203</f>
        <v>198599.13799999998</v>
      </c>
      <c r="I153" s="55">
        <f>I154+I164+I203</f>
        <v>179780.67499999999</v>
      </c>
      <c r="J153" s="17">
        <f>J154+J164+J203</f>
        <v>183549.66400000005</v>
      </c>
    </row>
    <row r="154" spans="1:10">
      <c r="A154" s="9"/>
      <c r="B154" s="10"/>
      <c r="C154" s="29" t="s">
        <v>40</v>
      </c>
      <c r="D154" s="29" t="s">
        <v>130</v>
      </c>
      <c r="E154" s="19"/>
      <c r="F154" s="29"/>
      <c r="G154" s="21" t="s">
        <v>131</v>
      </c>
      <c r="H154" s="35">
        <f t="shared" ref="H154:J156" si="13">H155</f>
        <v>4469.3589999999995</v>
      </c>
      <c r="I154" s="35">
        <f t="shared" si="13"/>
        <v>1234.134</v>
      </c>
      <c r="J154" s="22">
        <f t="shared" si="13"/>
        <v>1287.2</v>
      </c>
    </row>
    <row r="155" spans="1:10" ht="60">
      <c r="A155" s="9"/>
      <c r="B155" s="10"/>
      <c r="C155" s="9" t="s">
        <v>40</v>
      </c>
      <c r="D155" s="9" t="s">
        <v>130</v>
      </c>
      <c r="E155" s="11" t="s">
        <v>132</v>
      </c>
      <c r="F155" s="9"/>
      <c r="G155" s="13" t="s">
        <v>133</v>
      </c>
      <c r="H155" s="28">
        <f t="shared" si="13"/>
        <v>4469.3589999999995</v>
      </c>
      <c r="I155" s="28">
        <f t="shared" si="13"/>
        <v>1234.134</v>
      </c>
      <c r="J155" s="23">
        <f t="shared" si="13"/>
        <v>1287.2</v>
      </c>
    </row>
    <row r="156" spans="1:10" ht="60">
      <c r="A156" s="9"/>
      <c r="B156" s="10"/>
      <c r="C156" s="9" t="s">
        <v>40</v>
      </c>
      <c r="D156" s="9" t="s">
        <v>130</v>
      </c>
      <c r="E156" s="11" t="s">
        <v>134</v>
      </c>
      <c r="F156" s="9"/>
      <c r="G156" s="13" t="s">
        <v>135</v>
      </c>
      <c r="H156" s="28">
        <f>H157</f>
        <v>4469.3589999999995</v>
      </c>
      <c r="I156" s="28">
        <f t="shared" si="13"/>
        <v>1234.134</v>
      </c>
      <c r="J156" s="23">
        <f t="shared" si="13"/>
        <v>1287.2</v>
      </c>
    </row>
    <row r="157" spans="1:10" ht="60">
      <c r="A157" s="9"/>
      <c r="B157" s="10"/>
      <c r="C157" s="9" t="s">
        <v>40</v>
      </c>
      <c r="D157" s="9" t="s">
        <v>130</v>
      </c>
      <c r="E157" s="11" t="s">
        <v>136</v>
      </c>
      <c r="F157" s="9"/>
      <c r="G157" s="13" t="s">
        <v>137</v>
      </c>
      <c r="H157" s="28">
        <f>H161+H158</f>
        <v>4469.3589999999995</v>
      </c>
      <c r="I157" s="28">
        <f>I161+I158</f>
        <v>1234.134</v>
      </c>
      <c r="J157" s="23">
        <f>J161+J158</f>
        <v>1287.2</v>
      </c>
    </row>
    <row r="158" spans="1:10" ht="60">
      <c r="A158" s="9"/>
      <c r="B158" s="10"/>
      <c r="C158" s="9" t="s">
        <v>40</v>
      </c>
      <c r="D158" s="9" t="s">
        <v>130</v>
      </c>
      <c r="E158" s="11" t="s">
        <v>138</v>
      </c>
      <c r="F158" s="9"/>
      <c r="G158" s="13" t="s">
        <v>139</v>
      </c>
      <c r="H158" s="28">
        <f t="shared" ref="H158:J159" si="14">H159</f>
        <v>887.4</v>
      </c>
      <c r="I158" s="28">
        <f t="shared" si="14"/>
        <v>925.6</v>
      </c>
      <c r="J158" s="23">
        <f t="shared" si="14"/>
        <v>965.4</v>
      </c>
    </row>
    <row r="159" spans="1:10" ht="48">
      <c r="A159" s="9"/>
      <c r="B159" s="10"/>
      <c r="C159" s="9" t="s">
        <v>40</v>
      </c>
      <c r="D159" s="9" t="s">
        <v>130</v>
      </c>
      <c r="E159" s="11" t="s">
        <v>138</v>
      </c>
      <c r="F159" s="24" t="s">
        <v>46</v>
      </c>
      <c r="G159" s="25" t="s">
        <v>57</v>
      </c>
      <c r="H159" s="28">
        <f t="shared" si="14"/>
        <v>887.4</v>
      </c>
      <c r="I159" s="28">
        <f t="shared" si="14"/>
        <v>925.6</v>
      </c>
      <c r="J159" s="23">
        <f t="shared" si="14"/>
        <v>965.4</v>
      </c>
    </row>
    <row r="160" spans="1:10" ht="24">
      <c r="A160" s="9"/>
      <c r="B160" s="10"/>
      <c r="C160" s="9" t="s">
        <v>40</v>
      </c>
      <c r="D160" s="9" t="s">
        <v>130</v>
      </c>
      <c r="E160" s="11" t="s">
        <v>138</v>
      </c>
      <c r="F160" s="9" t="s">
        <v>48</v>
      </c>
      <c r="G160" s="13" t="s">
        <v>140</v>
      </c>
      <c r="H160" s="28">
        <v>887.4</v>
      </c>
      <c r="I160" s="28">
        <v>925.6</v>
      </c>
      <c r="J160" s="23">
        <v>965.4</v>
      </c>
    </row>
    <row r="161" spans="1:10" ht="60">
      <c r="A161" s="9"/>
      <c r="B161" s="10"/>
      <c r="C161" s="9" t="s">
        <v>40</v>
      </c>
      <c r="D161" s="9" t="s">
        <v>130</v>
      </c>
      <c r="E161" s="11" t="s">
        <v>141</v>
      </c>
      <c r="F161" s="9"/>
      <c r="G161" s="13" t="s">
        <v>142</v>
      </c>
      <c r="H161" s="28">
        <f t="shared" ref="H161:J162" si="15">H162</f>
        <v>3581.9589999999998</v>
      </c>
      <c r="I161" s="23">
        <f t="shared" si="15"/>
        <v>308.53399999999999</v>
      </c>
      <c r="J161" s="23">
        <f t="shared" si="15"/>
        <v>321.8</v>
      </c>
    </row>
    <row r="162" spans="1:10" ht="48">
      <c r="A162" s="9"/>
      <c r="B162" s="10"/>
      <c r="C162" s="9" t="s">
        <v>40</v>
      </c>
      <c r="D162" s="9" t="s">
        <v>130</v>
      </c>
      <c r="E162" s="11" t="s">
        <v>141</v>
      </c>
      <c r="F162" s="24" t="s">
        <v>46</v>
      </c>
      <c r="G162" s="25" t="s">
        <v>57</v>
      </c>
      <c r="H162" s="28">
        <f t="shared" si="15"/>
        <v>3581.9589999999998</v>
      </c>
      <c r="I162" s="23">
        <f t="shared" si="15"/>
        <v>308.53399999999999</v>
      </c>
      <c r="J162" s="23">
        <f t="shared" si="15"/>
        <v>321.8</v>
      </c>
    </row>
    <row r="163" spans="1:10" ht="24">
      <c r="A163" s="9"/>
      <c r="B163" s="10"/>
      <c r="C163" s="9" t="s">
        <v>40</v>
      </c>
      <c r="D163" s="9" t="s">
        <v>130</v>
      </c>
      <c r="E163" s="11" t="s">
        <v>141</v>
      </c>
      <c r="F163" s="9" t="s">
        <v>48</v>
      </c>
      <c r="G163" s="13" t="s">
        <v>49</v>
      </c>
      <c r="H163" s="28">
        <v>3581.9589999999998</v>
      </c>
      <c r="I163" s="23">
        <v>308.53399999999999</v>
      </c>
      <c r="J163" s="23">
        <v>321.8</v>
      </c>
    </row>
    <row r="164" spans="1:10" ht="24">
      <c r="A164" s="9"/>
      <c r="B164" s="10"/>
      <c r="C164" s="29" t="s">
        <v>40</v>
      </c>
      <c r="D164" s="29" t="s">
        <v>143</v>
      </c>
      <c r="E164" s="19"/>
      <c r="F164" s="29"/>
      <c r="G164" s="21" t="s">
        <v>144</v>
      </c>
      <c r="H164" s="35">
        <f t="shared" ref="H164:J165" si="16">H165</f>
        <v>191692.79499999998</v>
      </c>
      <c r="I164" s="35">
        <f t="shared" si="16"/>
        <v>175548.45699999999</v>
      </c>
      <c r="J164" s="22">
        <f t="shared" si="16"/>
        <v>179264.38000000003</v>
      </c>
    </row>
    <row r="165" spans="1:10" ht="60">
      <c r="A165" s="9"/>
      <c r="B165" s="10"/>
      <c r="C165" s="9" t="s">
        <v>40</v>
      </c>
      <c r="D165" s="9" t="s">
        <v>143</v>
      </c>
      <c r="E165" s="11" t="s">
        <v>132</v>
      </c>
      <c r="F165" s="9"/>
      <c r="G165" s="13" t="s">
        <v>133</v>
      </c>
      <c r="H165" s="28">
        <f t="shared" si="16"/>
        <v>191692.79499999998</v>
      </c>
      <c r="I165" s="28">
        <f t="shared" si="16"/>
        <v>175548.45699999999</v>
      </c>
      <c r="J165" s="23">
        <f t="shared" si="16"/>
        <v>179264.38000000003</v>
      </c>
    </row>
    <row r="166" spans="1:10" ht="72">
      <c r="A166" s="9"/>
      <c r="B166" s="10"/>
      <c r="C166" s="9" t="s">
        <v>40</v>
      </c>
      <c r="D166" s="9" t="s">
        <v>143</v>
      </c>
      <c r="E166" s="11" t="s">
        <v>145</v>
      </c>
      <c r="F166" s="9"/>
      <c r="G166" s="13" t="s">
        <v>146</v>
      </c>
      <c r="H166" s="28">
        <f>H167+H174+H181</f>
        <v>191692.79499999998</v>
      </c>
      <c r="I166" s="28">
        <f t="shared" ref="I166:J166" si="17">I167+I174+I181</f>
        <v>175548.45699999999</v>
      </c>
      <c r="J166" s="28">
        <f t="shared" si="17"/>
        <v>179264.38000000003</v>
      </c>
    </row>
    <row r="167" spans="1:10" ht="60">
      <c r="A167" s="9"/>
      <c r="B167" s="10"/>
      <c r="C167" s="9" t="s">
        <v>40</v>
      </c>
      <c r="D167" s="9" t="s">
        <v>143</v>
      </c>
      <c r="E167" s="11" t="s">
        <v>147</v>
      </c>
      <c r="F167" s="9"/>
      <c r="G167" s="13" t="s">
        <v>148</v>
      </c>
      <c r="H167" s="28">
        <f>H168+H171</f>
        <v>13461.464</v>
      </c>
      <c r="I167" s="28">
        <f>I168+I171</f>
        <v>13940.567999999999</v>
      </c>
      <c r="J167" s="23">
        <f>J168+J171</f>
        <v>14399.268</v>
      </c>
    </row>
    <row r="168" spans="1:10" s="1" customFormat="1" ht="108">
      <c r="A168" s="9"/>
      <c r="B168" s="10"/>
      <c r="C168" s="9" t="s">
        <v>40</v>
      </c>
      <c r="D168" s="9" t="s">
        <v>143</v>
      </c>
      <c r="E168" s="48" t="s">
        <v>149</v>
      </c>
      <c r="F168" s="49"/>
      <c r="G168" s="50" t="s">
        <v>150</v>
      </c>
      <c r="H168" s="28">
        <f t="shared" ref="H168:J169" si="18">H169</f>
        <v>11026</v>
      </c>
      <c r="I168" s="28">
        <f t="shared" si="18"/>
        <v>11467</v>
      </c>
      <c r="J168" s="23">
        <f t="shared" si="18"/>
        <v>11925.7</v>
      </c>
    </row>
    <row r="169" spans="1:10" ht="48">
      <c r="A169" s="9"/>
      <c r="B169" s="10"/>
      <c r="C169" s="9" t="s">
        <v>40</v>
      </c>
      <c r="D169" s="9" t="s">
        <v>143</v>
      </c>
      <c r="E169" s="48" t="s">
        <v>149</v>
      </c>
      <c r="F169" s="24" t="s">
        <v>46</v>
      </c>
      <c r="G169" s="25" t="s">
        <v>57</v>
      </c>
      <c r="H169" s="28">
        <f>H170</f>
        <v>11026</v>
      </c>
      <c r="I169" s="28">
        <f t="shared" si="18"/>
        <v>11467</v>
      </c>
      <c r="J169" s="23">
        <f t="shared" si="18"/>
        <v>11925.7</v>
      </c>
    </row>
    <row r="170" spans="1:10" ht="24">
      <c r="A170" s="9"/>
      <c r="B170" s="10"/>
      <c r="C170" s="9" t="s">
        <v>40</v>
      </c>
      <c r="D170" s="9" t="s">
        <v>143</v>
      </c>
      <c r="E170" s="48" t="s">
        <v>149</v>
      </c>
      <c r="F170" s="9" t="s">
        <v>48</v>
      </c>
      <c r="G170" s="13" t="s">
        <v>49</v>
      </c>
      <c r="H170" s="28">
        <v>11026</v>
      </c>
      <c r="I170" s="28">
        <v>11467</v>
      </c>
      <c r="J170" s="23">
        <v>11925.7</v>
      </c>
    </row>
    <row r="171" spans="1:10" ht="84">
      <c r="A171" s="9"/>
      <c r="B171" s="10"/>
      <c r="C171" s="9" t="s">
        <v>40</v>
      </c>
      <c r="D171" s="9" t="s">
        <v>143</v>
      </c>
      <c r="E171" s="48" t="s">
        <v>151</v>
      </c>
      <c r="F171" s="9"/>
      <c r="G171" s="13" t="s">
        <v>152</v>
      </c>
      <c r="H171" s="28">
        <f t="shared" ref="H171:J172" si="19">H172</f>
        <v>2435.4639999999999</v>
      </c>
      <c r="I171" s="28">
        <f t="shared" si="19"/>
        <v>2473.5680000000002</v>
      </c>
      <c r="J171" s="28">
        <f t="shared" si="19"/>
        <v>2473.5680000000002</v>
      </c>
    </row>
    <row r="172" spans="1:10" ht="48">
      <c r="A172" s="9"/>
      <c r="B172" s="10"/>
      <c r="C172" s="9" t="s">
        <v>40</v>
      </c>
      <c r="D172" s="9" t="s">
        <v>143</v>
      </c>
      <c r="E172" s="48" t="s">
        <v>151</v>
      </c>
      <c r="F172" s="24" t="s">
        <v>46</v>
      </c>
      <c r="G172" s="25" t="s">
        <v>57</v>
      </c>
      <c r="H172" s="28">
        <f t="shared" si="19"/>
        <v>2435.4639999999999</v>
      </c>
      <c r="I172" s="28">
        <f t="shared" si="19"/>
        <v>2473.5680000000002</v>
      </c>
      <c r="J172" s="28">
        <f t="shared" si="19"/>
        <v>2473.5680000000002</v>
      </c>
    </row>
    <row r="173" spans="1:10" ht="24">
      <c r="A173" s="9"/>
      <c r="B173" s="10"/>
      <c r="C173" s="9" t="s">
        <v>40</v>
      </c>
      <c r="D173" s="9" t="s">
        <v>143</v>
      </c>
      <c r="E173" s="48" t="s">
        <v>151</v>
      </c>
      <c r="F173" s="9" t="s">
        <v>48</v>
      </c>
      <c r="G173" s="13" t="s">
        <v>49</v>
      </c>
      <c r="H173" s="28">
        <v>2435.4639999999999</v>
      </c>
      <c r="I173" s="28">
        <v>2473.5680000000002</v>
      </c>
      <c r="J173" s="28">
        <v>2473.5680000000002</v>
      </c>
    </row>
    <row r="174" spans="1:10" ht="72">
      <c r="A174" s="9"/>
      <c r="B174" s="10"/>
      <c r="C174" s="9" t="s">
        <v>40</v>
      </c>
      <c r="D174" s="9" t="s">
        <v>143</v>
      </c>
      <c r="E174" s="48" t="s">
        <v>153</v>
      </c>
      <c r="F174" s="9"/>
      <c r="G174" s="13" t="s">
        <v>154</v>
      </c>
      <c r="H174" s="28">
        <f>H175+H178</f>
        <v>6307.7780000000002</v>
      </c>
      <c r="I174" s="28">
        <f>I175+I178</f>
        <v>6598</v>
      </c>
      <c r="J174" s="23">
        <f>J175+J178</f>
        <v>6862</v>
      </c>
    </row>
    <row r="175" spans="1:10" ht="108">
      <c r="A175" s="9"/>
      <c r="B175" s="10"/>
      <c r="C175" s="9" t="s">
        <v>40</v>
      </c>
      <c r="D175" s="9" t="s">
        <v>143</v>
      </c>
      <c r="E175" s="31" t="s">
        <v>155</v>
      </c>
      <c r="F175" s="9"/>
      <c r="G175" s="13" t="s">
        <v>156</v>
      </c>
      <c r="H175" s="28">
        <f t="shared" ref="H175:J176" si="20">H176</f>
        <v>5677</v>
      </c>
      <c r="I175" s="28">
        <f t="shared" si="20"/>
        <v>5938.2</v>
      </c>
      <c r="J175" s="23">
        <f t="shared" si="20"/>
        <v>6175.8</v>
      </c>
    </row>
    <row r="176" spans="1:10" ht="48">
      <c r="A176" s="9"/>
      <c r="B176" s="10"/>
      <c r="C176" s="9" t="s">
        <v>40</v>
      </c>
      <c r="D176" s="9" t="s">
        <v>143</v>
      </c>
      <c r="E176" s="31" t="s">
        <v>155</v>
      </c>
      <c r="F176" s="24" t="s">
        <v>46</v>
      </c>
      <c r="G176" s="25" t="s">
        <v>57</v>
      </c>
      <c r="H176" s="28">
        <f t="shared" si="20"/>
        <v>5677</v>
      </c>
      <c r="I176" s="28">
        <f t="shared" si="20"/>
        <v>5938.2</v>
      </c>
      <c r="J176" s="28">
        <f t="shared" si="20"/>
        <v>6175.8</v>
      </c>
    </row>
    <row r="177" spans="1:10" ht="24">
      <c r="A177" s="9"/>
      <c r="B177" s="10"/>
      <c r="C177" s="9" t="s">
        <v>40</v>
      </c>
      <c r="D177" s="9" t="s">
        <v>143</v>
      </c>
      <c r="E177" s="31" t="s">
        <v>155</v>
      </c>
      <c r="F177" s="9" t="s">
        <v>48</v>
      </c>
      <c r="G177" s="13" t="s">
        <v>49</v>
      </c>
      <c r="H177" s="28">
        <v>5677</v>
      </c>
      <c r="I177" s="28">
        <v>5938.2</v>
      </c>
      <c r="J177" s="23">
        <v>6175.8</v>
      </c>
    </row>
    <row r="178" spans="1:10" ht="132">
      <c r="A178" s="9"/>
      <c r="B178" s="10"/>
      <c r="C178" s="9" t="s">
        <v>40</v>
      </c>
      <c r="D178" s="9" t="s">
        <v>143</v>
      </c>
      <c r="E178" s="48" t="s">
        <v>157</v>
      </c>
      <c r="F178" s="9"/>
      <c r="G178" s="13" t="s">
        <v>158</v>
      </c>
      <c r="H178" s="28">
        <f>H179</f>
        <v>630.77800000000002</v>
      </c>
      <c r="I178" s="28">
        <f t="shared" ref="H178:J179" si="21">I179</f>
        <v>659.8</v>
      </c>
      <c r="J178" s="23">
        <f t="shared" si="21"/>
        <v>686.2</v>
      </c>
    </row>
    <row r="179" spans="1:10" ht="48">
      <c r="A179" s="9"/>
      <c r="B179" s="10"/>
      <c r="C179" s="9" t="s">
        <v>40</v>
      </c>
      <c r="D179" s="9" t="s">
        <v>143</v>
      </c>
      <c r="E179" s="48" t="s">
        <v>157</v>
      </c>
      <c r="F179" s="24" t="s">
        <v>46</v>
      </c>
      <c r="G179" s="25" t="s">
        <v>57</v>
      </c>
      <c r="H179" s="28">
        <f t="shared" si="21"/>
        <v>630.77800000000002</v>
      </c>
      <c r="I179" s="28">
        <f t="shared" si="21"/>
        <v>659.8</v>
      </c>
      <c r="J179" s="23">
        <f t="shared" si="21"/>
        <v>686.2</v>
      </c>
    </row>
    <row r="180" spans="1:10" ht="24">
      <c r="A180" s="9"/>
      <c r="B180" s="10"/>
      <c r="C180" s="9" t="s">
        <v>40</v>
      </c>
      <c r="D180" s="9" t="s">
        <v>143</v>
      </c>
      <c r="E180" s="48" t="s">
        <v>157</v>
      </c>
      <c r="F180" s="9" t="s">
        <v>48</v>
      </c>
      <c r="G180" s="13" t="s">
        <v>49</v>
      </c>
      <c r="H180" s="28">
        <v>630.77800000000002</v>
      </c>
      <c r="I180" s="28">
        <v>659.8</v>
      </c>
      <c r="J180" s="23">
        <v>686.2</v>
      </c>
    </row>
    <row r="181" spans="1:10" ht="60">
      <c r="A181" s="9"/>
      <c r="B181" s="10"/>
      <c r="C181" s="9" t="s">
        <v>40</v>
      </c>
      <c r="D181" s="9" t="s">
        <v>143</v>
      </c>
      <c r="E181" s="31" t="s">
        <v>159</v>
      </c>
      <c r="F181" s="9"/>
      <c r="G181" s="13" t="s">
        <v>160</v>
      </c>
      <c r="H181" s="28">
        <f>H182+H185+H188+H191+H197+H200+H194</f>
        <v>171923.55299999999</v>
      </c>
      <c r="I181" s="28">
        <f t="shared" ref="I181:J181" si="22">I182+I185+I188+I191+I197+I200+I194</f>
        <v>155009.889</v>
      </c>
      <c r="J181" s="28">
        <f t="shared" si="22"/>
        <v>158003.11200000002</v>
      </c>
    </row>
    <row r="182" spans="1:10" ht="108">
      <c r="A182" s="9"/>
      <c r="B182" s="10"/>
      <c r="C182" s="9" t="s">
        <v>40</v>
      </c>
      <c r="D182" s="9" t="s">
        <v>143</v>
      </c>
      <c r="E182" s="31" t="s">
        <v>161</v>
      </c>
      <c r="F182" s="9"/>
      <c r="G182" s="13" t="s">
        <v>162</v>
      </c>
      <c r="H182" s="28">
        <f t="shared" ref="H182:J183" si="23">H183</f>
        <v>22355.200000000001</v>
      </c>
      <c r="I182" s="28">
        <f t="shared" si="23"/>
        <v>23829.3</v>
      </c>
      <c r="J182" s="23">
        <f t="shared" si="23"/>
        <v>24782.5</v>
      </c>
    </row>
    <row r="183" spans="1:10" ht="48">
      <c r="A183" s="9"/>
      <c r="B183" s="10"/>
      <c r="C183" s="9" t="s">
        <v>40</v>
      </c>
      <c r="D183" s="9" t="s">
        <v>143</v>
      </c>
      <c r="E183" s="31" t="s">
        <v>161</v>
      </c>
      <c r="F183" s="24" t="s">
        <v>46</v>
      </c>
      <c r="G183" s="25" t="s">
        <v>57</v>
      </c>
      <c r="H183" s="23">
        <f t="shared" si="23"/>
        <v>22355.200000000001</v>
      </c>
      <c r="I183" s="23">
        <f t="shared" si="23"/>
        <v>23829.3</v>
      </c>
      <c r="J183" s="23">
        <f t="shared" si="23"/>
        <v>24782.5</v>
      </c>
    </row>
    <row r="184" spans="1:10" ht="24">
      <c r="A184" s="9"/>
      <c r="B184" s="10"/>
      <c r="C184" s="9" t="s">
        <v>40</v>
      </c>
      <c r="D184" s="9" t="s">
        <v>143</v>
      </c>
      <c r="E184" s="31" t="s">
        <v>161</v>
      </c>
      <c r="F184" s="9" t="s">
        <v>48</v>
      </c>
      <c r="G184" s="13" t="s">
        <v>49</v>
      </c>
      <c r="H184" s="23">
        <v>22355.200000000001</v>
      </c>
      <c r="I184" s="23">
        <v>23829.3</v>
      </c>
      <c r="J184" s="23">
        <v>24782.5</v>
      </c>
    </row>
    <row r="185" spans="1:10" ht="108">
      <c r="A185" s="9"/>
      <c r="B185" s="10"/>
      <c r="C185" s="9" t="s">
        <v>40</v>
      </c>
      <c r="D185" s="9" t="s">
        <v>143</v>
      </c>
      <c r="E185" s="31" t="s">
        <v>163</v>
      </c>
      <c r="F185" s="9"/>
      <c r="G185" s="13" t="s">
        <v>164</v>
      </c>
      <c r="H185" s="23">
        <f t="shared" ref="H185:J186" si="24">H186</f>
        <v>2483.9110000000001</v>
      </c>
      <c r="I185" s="23">
        <f t="shared" si="24"/>
        <v>2647.7</v>
      </c>
      <c r="J185" s="23">
        <f t="shared" si="24"/>
        <v>2753.6120000000001</v>
      </c>
    </row>
    <row r="186" spans="1:10" ht="48">
      <c r="A186" s="9"/>
      <c r="B186" s="10"/>
      <c r="C186" s="9" t="s">
        <v>40</v>
      </c>
      <c r="D186" s="9" t="s">
        <v>143</v>
      </c>
      <c r="E186" s="31" t="s">
        <v>163</v>
      </c>
      <c r="F186" s="24" t="s">
        <v>46</v>
      </c>
      <c r="G186" s="25" t="s">
        <v>57</v>
      </c>
      <c r="H186" s="28">
        <f t="shared" si="24"/>
        <v>2483.9110000000001</v>
      </c>
      <c r="I186" s="23">
        <f t="shared" si="24"/>
        <v>2647.7</v>
      </c>
      <c r="J186" s="23">
        <f t="shared" si="24"/>
        <v>2753.6120000000001</v>
      </c>
    </row>
    <row r="187" spans="1:10" ht="24">
      <c r="A187" s="9"/>
      <c r="B187" s="10"/>
      <c r="C187" s="9" t="s">
        <v>40</v>
      </c>
      <c r="D187" s="9" t="s">
        <v>143</v>
      </c>
      <c r="E187" s="31" t="s">
        <v>163</v>
      </c>
      <c r="F187" s="9" t="s">
        <v>48</v>
      </c>
      <c r="G187" s="13" t="s">
        <v>49</v>
      </c>
      <c r="H187" s="23">
        <v>2483.9110000000001</v>
      </c>
      <c r="I187" s="23">
        <v>2647.7</v>
      </c>
      <c r="J187" s="23">
        <v>2753.6120000000001</v>
      </c>
    </row>
    <row r="188" spans="1:10" ht="60">
      <c r="A188" s="9"/>
      <c r="B188" s="10"/>
      <c r="C188" s="9" t="s">
        <v>40</v>
      </c>
      <c r="D188" s="9" t="s">
        <v>143</v>
      </c>
      <c r="E188" s="31" t="s">
        <v>165</v>
      </c>
      <c r="F188" s="9"/>
      <c r="G188" s="13" t="s">
        <v>166</v>
      </c>
      <c r="H188" s="23">
        <f t="shared" ref="H188:J189" si="25">H189</f>
        <v>111230.39999999999</v>
      </c>
      <c r="I188" s="23">
        <f t="shared" si="25"/>
        <v>115679.6</v>
      </c>
      <c r="J188" s="23">
        <f t="shared" si="25"/>
        <v>117420.3</v>
      </c>
    </row>
    <row r="189" spans="1:10" ht="48">
      <c r="A189" s="9"/>
      <c r="B189" s="10"/>
      <c r="C189" s="9" t="s">
        <v>40</v>
      </c>
      <c r="D189" s="9" t="s">
        <v>143</v>
      </c>
      <c r="E189" s="31" t="s">
        <v>165</v>
      </c>
      <c r="F189" s="24" t="s">
        <v>46</v>
      </c>
      <c r="G189" s="25" t="s">
        <v>57</v>
      </c>
      <c r="H189" s="23">
        <f t="shared" si="25"/>
        <v>111230.39999999999</v>
      </c>
      <c r="I189" s="23">
        <f t="shared" si="25"/>
        <v>115679.6</v>
      </c>
      <c r="J189" s="23">
        <f t="shared" si="25"/>
        <v>117420.3</v>
      </c>
    </row>
    <row r="190" spans="1:10" ht="24">
      <c r="A190" s="9"/>
      <c r="B190" s="10"/>
      <c r="C190" s="9" t="s">
        <v>40</v>
      </c>
      <c r="D190" s="9" t="s">
        <v>143</v>
      </c>
      <c r="E190" s="31" t="s">
        <v>165</v>
      </c>
      <c r="F190" s="9" t="s">
        <v>48</v>
      </c>
      <c r="G190" s="13" t="s">
        <v>49</v>
      </c>
      <c r="H190" s="23">
        <v>111230.39999999999</v>
      </c>
      <c r="I190" s="23">
        <v>115679.6</v>
      </c>
      <c r="J190" s="23">
        <v>117420.3</v>
      </c>
    </row>
    <row r="191" spans="1:10" ht="60">
      <c r="A191" s="9"/>
      <c r="B191" s="10"/>
      <c r="C191" s="9" t="s">
        <v>40</v>
      </c>
      <c r="D191" s="9" t="s">
        <v>143</v>
      </c>
      <c r="E191" s="31" t="s">
        <v>167</v>
      </c>
      <c r="F191" s="9"/>
      <c r="G191" s="13" t="s">
        <v>168</v>
      </c>
      <c r="H191" s="23">
        <f t="shared" ref="H191:J192" si="26">H192</f>
        <v>12358.933999999999</v>
      </c>
      <c r="I191" s="23">
        <f t="shared" si="26"/>
        <v>12853.289000000001</v>
      </c>
      <c r="J191" s="23">
        <f t="shared" si="26"/>
        <v>13046.7</v>
      </c>
    </row>
    <row r="192" spans="1:10" ht="48">
      <c r="A192" s="9"/>
      <c r="B192" s="10"/>
      <c r="C192" s="9" t="s">
        <v>40</v>
      </c>
      <c r="D192" s="9" t="s">
        <v>143</v>
      </c>
      <c r="E192" s="31" t="s">
        <v>167</v>
      </c>
      <c r="F192" s="24" t="s">
        <v>46</v>
      </c>
      <c r="G192" s="25" t="s">
        <v>57</v>
      </c>
      <c r="H192" s="23">
        <f t="shared" si="26"/>
        <v>12358.933999999999</v>
      </c>
      <c r="I192" s="23">
        <f t="shared" si="26"/>
        <v>12853.289000000001</v>
      </c>
      <c r="J192" s="23">
        <f t="shared" si="26"/>
        <v>13046.7</v>
      </c>
    </row>
    <row r="193" spans="1:10" ht="24">
      <c r="A193" s="9"/>
      <c r="B193" s="10"/>
      <c r="C193" s="9" t="s">
        <v>40</v>
      </c>
      <c r="D193" s="9" t="s">
        <v>143</v>
      </c>
      <c r="E193" s="31" t="s">
        <v>167</v>
      </c>
      <c r="F193" s="9" t="s">
        <v>48</v>
      </c>
      <c r="G193" s="13" t="s">
        <v>49</v>
      </c>
      <c r="H193" s="23">
        <v>12358.933999999999</v>
      </c>
      <c r="I193" s="23">
        <v>12853.289000000001</v>
      </c>
      <c r="J193" s="23">
        <v>13046.7</v>
      </c>
    </row>
    <row r="194" spans="1:10" ht="48">
      <c r="A194" s="9"/>
      <c r="B194" s="10"/>
      <c r="C194" s="9" t="s">
        <v>40</v>
      </c>
      <c r="D194" s="9" t="s">
        <v>143</v>
      </c>
      <c r="E194" s="31" t="s">
        <v>169</v>
      </c>
      <c r="F194" s="9"/>
      <c r="G194" s="53" t="s">
        <v>170</v>
      </c>
      <c r="H194" s="23">
        <f t="shared" ref="H194:J195" si="27">H195</f>
        <v>2160.62</v>
      </c>
      <c r="I194" s="23">
        <f t="shared" si="27"/>
        <v>0</v>
      </c>
      <c r="J194" s="23">
        <f t="shared" si="27"/>
        <v>0</v>
      </c>
    </row>
    <row r="195" spans="1:10" ht="48">
      <c r="A195" s="9"/>
      <c r="B195" s="10"/>
      <c r="C195" s="9" t="s">
        <v>40</v>
      </c>
      <c r="D195" s="9" t="s">
        <v>143</v>
      </c>
      <c r="E195" s="31" t="s">
        <v>169</v>
      </c>
      <c r="F195" s="24" t="s">
        <v>46</v>
      </c>
      <c r="G195" s="25" t="s">
        <v>57</v>
      </c>
      <c r="H195" s="23">
        <f t="shared" si="27"/>
        <v>2160.62</v>
      </c>
      <c r="I195" s="23">
        <f t="shared" si="27"/>
        <v>0</v>
      </c>
      <c r="J195" s="23">
        <f t="shared" si="27"/>
        <v>0</v>
      </c>
    </row>
    <row r="196" spans="1:10" ht="24">
      <c r="A196" s="9"/>
      <c r="B196" s="10"/>
      <c r="C196" s="9" t="s">
        <v>40</v>
      </c>
      <c r="D196" s="9" t="s">
        <v>143</v>
      </c>
      <c r="E196" s="31" t="s">
        <v>169</v>
      </c>
      <c r="F196" s="9" t="s">
        <v>48</v>
      </c>
      <c r="G196" s="13" t="s">
        <v>49</v>
      </c>
      <c r="H196" s="23">
        <v>2160.62</v>
      </c>
      <c r="I196" s="23">
        <v>0</v>
      </c>
      <c r="J196" s="23">
        <v>0</v>
      </c>
    </row>
    <row r="197" spans="1:10" ht="120">
      <c r="A197" s="9"/>
      <c r="B197" s="10"/>
      <c r="C197" s="9" t="s">
        <v>40</v>
      </c>
      <c r="D197" s="9" t="s">
        <v>143</v>
      </c>
      <c r="E197" s="31" t="s">
        <v>171</v>
      </c>
      <c r="F197" s="9"/>
      <c r="G197" s="13" t="s">
        <v>172</v>
      </c>
      <c r="H197" s="23">
        <f t="shared" ref="H197:J198" si="28">H198</f>
        <v>2772.9059999999999</v>
      </c>
      <c r="I197" s="23">
        <f t="shared" si="28"/>
        <v>0</v>
      </c>
      <c r="J197" s="23">
        <f t="shared" si="28"/>
        <v>0</v>
      </c>
    </row>
    <row r="198" spans="1:10" ht="48">
      <c r="A198" s="9"/>
      <c r="B198" s="10"/>
      <c r="C198" s="9" t="s">
        <v>40</v>
      </c>
      <c r="D198" s="9" t="s">
        <v>143</v>
      </c>
      <c r="E198" s="31" t="s">
        <v>171</v>
      </c>
      <c r="F198" s="24" t="s">
        <v>46</v>
      </c>
      <c r="G198" s="25" t="s">
        <v>57</v>
      </c>
      <c r="H198" s="23">
        <f t="shared" si="28"/>
        <v>2772.9059999999999</v>
      </c>
      <c r="I198" s="23">
        <f t="shared" si="28"/>
        <v>0</v>
      </c>
      <c r="J198" s="23">
        <f t="shared" si="28"/>
        <v>0</v>
      </c>
    </row>
    <row r="199" spans="1:10" ht="24">
      <c r="A199" s="9"/>
      <c r="B199" s="10"/>
      <c r="C199" s="9" t="s">
        <v>40</v>
      </c>
      <c r="D199" s="9" t="s">
        <v>143</v>
      </c>
      <c r="E199" s="31" t="s">
        <v>171</v>
      </c>
      <c r="F199" s="9" t="s">
        <v>48</v>
      </c>
      <c r="G199" s="13" t="s">
        <v>49</v>
      </c>
      <c r="H199" s="23">
        <v>2772.9059999999999</v>
      </c>
      <c r="I199" s="23">
        <v>0</v>
      </c>
      <c r="J199" s="23">
        <v>0</v>
      </c>
    </row>
    <row r="200" spans="1:10" ht="96">
      <c r="A200" s="9"/>
      <c r="B200" s="10"/>
      <c r="C200" s="9" t="s">
        <v>40</v>
      </c>
      <c r="D200" s="9" t="s">
        <v>143</v>
      </c>
      <c r="E200" s="31" t="s">
        <v>173</v>
      </c>
      <c r="F200" s="9"/>
      <c r="G200" s="13" t="s">
        <v>174</v>
      </c>
      <c r="H200" s="23">
        <f t="shared" ref="H200:J201" si="29">H201</f>
        <v>18561.581999999999</v>
      </c>
      <c r="I200" s="23">
        <f t="shared" si="29"/>
        <v>0</v>
      </c>
      <c r="J200" s="23">
        <f t="shared" si="29"/>
        <v>0</v>
      </c>
    </row>
    <row r="201" spans="1:10" ht="48">
      <c r="A201" s="9"/>
      <c r="B201" s="10"/>
      <c r="C201" s="9" t="s">
        <v>40</v>
      </c>
      <c r="D201" s="9" t="s">
        <v>143</v>
      </c>
      <c r="E201" s="31" t="s">
        <v>173</v>
      </c>
      <c r="F201" s="24" t="s">
        <v>46</v>
      </c>
      <c r="G201" s="25" t="s">
        <v>57</v>
      </c>
      <c r="H201" s="23">
        <f t="shared" si="29"/>
        <v>18561.581999999999</v>
      </c>
      <c r="I201" s="23">
        <f t="shared" si="29"/>
        <v>0</v>
      </c>
      <c r="J201" s="23">
        <f t="shared" si="29"/>
        <v>0</v>
      </c>
    </row>
    <row r="202" spans="1:10" ht="24">
      <c r="A202" s="9"/>
      <c r="B202" s="10"/>
      <c r="C202" s="9" t="s">
        <v>40</v>
      </c>
      <c r="D202" s="9" t="s">
        <v>143</v>
      </c>
      <c r="E202" s="31" t="s">
        <v>173</v>
      </c>
      <c r="F202" s="9" t="s">
        <v>48</v>
      </c>
      <c r="G202" s="13" t="s">
        <v>49</v>
      </c>
      <c r="H202" s="28">
        <v>18561.581999999999</v>
      </c>
      <c r="I202" s="23">
        <v>0</v>
      </c>
      <c r="J202" s="23">
        <v>0</v>
      </c>
    </row>
    <row r="203" spans="1:10" ht="24">
      <c r="A203" s="9"/>
      <c r="B203" s="10"/>
      <c r="C203" s="29" t="s">
        <v>40</v>
      </c>
      <c r="D203" s="29" t="s">
        <v>175</v>
      </c>
      <c r="E203" s="19"/>
      <c r="F203" s="29"/>
      <c r="G203" s="21" t="s">
        <v>176</v>
      </c>
      <c r="H203" s="22">
        <f>H204+H214</f>
        <v>2436.9839999999999</v>
      </c>
      <c r="I203" s="22">
        <f>I204+I214</f>
        <v>2998.0839999999998</v>
      </c>
      <c r="J203" s="22">
        <f>J204+J214</f>
        <v>2998.0839999999998</v>
      </c>
    </row>
    <row r="204" spans="1:10" ht="60">
      <c r="A204" s="9"/>
      <c r="B204" s="10"/>
      <c r="C204" s="9" t="s">
        <v>40</v>
      </c>
      <c r="D204" s="9">
        <v>12</v>
      </c>
      <c r="E204" s="48" t="s">
        <v>177</v>
      </c>
      <c r="F204" s="9"/>
      <c r="G204" s="13" t="s">
        <v>178</v>
      </c>
      <c r="H204" s="23">
        <f>H205</f>
        <v>0</v>
      </c>
      <c r="I204" s="23">
        <f>I205</f>
        <v>720</v>
      </c>
      <c r="J204" s="23">
        <f>J205</f>
        <v>720</v>
      </c>
    </row>
    <row r="205" spans="1:10" ht="60">
      <c r="A205" s="9"/>
      <c r="B205" s="10"/>
      <c r="C205" s="9" t="s">
        <v>40</v>
      </c>
      <c r="D205" s="9">
        <v>12</v>
      </c>
      <c r="E205" s="48" t="s">
        <v>179</v>
      </c>
      <c r="F205" s="9"/>
      <c r="G205" s="13" t="s">
        <v>180</v>
      </c>
      <c r="H205" s="23">
        <f>H206+H210</f>
        <v>0</v>
      </c>
      <c r="I205" s="23">
        <f>I206+I210</f>
        <v>720</v>
      </c>
      <c r="J205" s="23">
        <f>J206+J210</f>
        <v>720</v>
      </c>
    </row>
    <row r="206" spans="1:10" ht="48">
      <c r="A206" s="9"/>
      <c r="B206" s="10"/>
      <c r="C206" s="9" t="s">
        <v>40</v>
      </c>
      <c r="D206" s="9">
        <v>12</v>
      </c>
      <c r="E206" s="48" t="s">
        <v>181</v>
      </c>
      <c r="F206" s="9"/>
      <c r="G206" s="13" t="s">
        <v>182</v>
      </c>
      <c r="H206" s="23">
        <f t="shared" ref="H206:J208" si="30">H207</f>
        <v>0</v>
      </c>
      <c r="I206" s="23">
        <f t="shared" si="30"/>
        <v>20</v>
      </c>
      <c r="J206" s="23">
        <f t="shared" si="30"/>
        <v>20</v>
      </c>
    </row>
    <row r="207" spans="1:10" ht="60">
      <c r="A207" s="9"/>
      <c r="B207" s="10"/>
      <c r="C207" s="9" t="s">
        <v>40</v>
      </c>
      <c r="D207" s="9">
        <v>12</v>
      </c>
      <c r="E207" s="48" t="s">
        <v>183</v>
      </c>
      <c r="F207" s="9"/>
      <c r="G207" s="13" t="s">
        <v>184</v>
      </c>
      <c r="H207" s="23">
        <f t="shared" si="30"/>
        <v>0</v>
      </c>
      <c r="I207" s="23">
        <f t="shared" si="30"/>
        <v>20</v>
      </c>
      <c r="J207" s="23">
        <f t="shared" si="30"/>
        <v>20</v>
      </c>
    </row>
    <row r="208" spans="1:10" ht="48">
      <c r="A208" s="9"/>
      <c r="B208" s="10"/>
      <c r="C208" s="9" t="s">
        <v>40</v>
      </c>
      <c r="D208" s="9">
        <v>12</v>
      </c>
      <c r="E208" s="48" t="s">
        <v>183</v>
      </c>
      <c r="F208" s="24" t="s">
        <v>46</v>
      </c>
      <c r="G208" s="25" t="s">
        <v>57</v>
      </c>
      <c r="H208" s="23">
        <f t="shared" si="30"/>
        <v>0</v>
      </c>
      <c r="I208" s="23">
        <f t="shared" si="30"/>
        <v>20</v>
      </c>
      <c r="J208" s="23">
        <f t="shared" si="30"/>
        <v>20</v>
      </c>
    </row>
    <row r="209" spans="1:10" ht="24">
      <c r="A209" s="9"/>
      <c r="B209" s="10"/>
      <c r="C209" s="9" t="s">
        <v>40</v>
      </c>
      <c r="D209" s="9">
        <v>12</v>
      </c>
      <c r="E209" s="48" t="s">
        <v>183</v>
      </c>
      <c r="F209" s="9" t="s">
        <v>48</v>
      </c>
      <c r="G209" s="13" t="s">
        <v>49</v>
      </c>
      <c r="H209" s="23">
        <v>0</v>
      </c>
      <c r="I209" s="23">
        <v>20</v>
      </c>
      <c r="J209" s="23">
        <v>20</v>
      </c>
    </row>
    <row r="210" spans="1:10" ht="60">
      <c r="A210" s="9"/>
      <c r="B210" s="10"/>
      <c r="C210" s="9" t="s">
        <v>40</v>
      </c>
      <c r="D210" s="9">
        <v>12</v>
      </c>
      <c r="E210" s="48" t="s">
        <v>185</v>
      </c>
      <c r="F210" s="9"/>
      <c r="G210" s="13" t="s">
        <v>186</v>
      </c>
      <c r="H210" s="23">
        <f>H211</f>
        <v>0</v>
      </c>
      <c r="I210" s="23">
        <f>I211</f>
        <v>700</v>
      </c>
      <c r="J210" s="23">
        <f>J211</f>
        <v>700</v>
      </c>
    </row>
    <row r="211" spans="1:10" ht="48">
      <c r="A211" s="9"/>
      <c r="B211" s="10"/>
      <c r="C211" s="9" t="s">
        <v>40</v>
      </c>
      <c r="D211" s="9">
        <v>12</v>
      </c>
      <c r="E211" s="48" t="s">
        <v>187</v>
      </c>
      <c r="F211" s="9"/>
      <c r="G211" s="13" t="s">
        <v>188</v>
      </c>
      <c r="H211" s="23">
        <f t="shared" ref="H211:J212" si="31">H212</f>
        <v>0</v>
      </c>
      <c r="I211" s="23">
        <f t="shared" si="31"/>
        <v>700</v>
      </c>
      <c r="J211" s="23">
        <f t="shared" si="31"/>
        <v>700</v>
      </c>
    </row>
    <row r="212" spans="1:10" ht="24">
      <c r="A212" s="9"/>
      <c r="B212" s="10"/>
      <c r="C212" s="9" t="s">
        <v>40</v>
      </c>
      <c r="D212" s="9">
        <v>12</v>
      </c>
      <c r="E212" s="48" t="s">
        <v>187</v>
      </c>
      <c r="F212" s="9" t="s">
        <v>96</v>
      </c>
      <c r="G212" s="13" t="s">
        <v>69</v>
      </c>
      <c r="H212" s="23">
        <f t="shared" si="31"/>
        <v>0</v>
      </c>
      <c r="I212" s="23">
        <f t="shared" si="31"/>
        <v>700</v>
      </c>
      <c r="J212" s="23">
        <f t="shared" si="31"/>
        <v>700</v>
      </c>
    </row>
    <row r="213" spans="1:10" ht="108">
      <c r="A213" s="9"/>
      <c r="B213" s="10"/>
      <c r="C213" s="9" t="s">
        <v>40</v>
      </c>
      <c r="D213" s="9">
        <v>12</v>
      </c>
      <c r="E213" s="48" t="s">
        <v>187</v>
      </c>
      <c r="F213" s="51">
        <v>813</v>
      </c>
      <c r="G213" s="13" t="s">
        <v>189</v>
      </c>
      <c r="H213" s="23">
        <v>0</v>
      </c>
      <c r="I213" s="23">
        <v>700</v>
      </c>
      <c r="J213" s="23">
        <v>700</v>
      </c>
    </row>
    <row r="214" spans="1:10" ht="36">
      <c r="A214" s="9"/>
      <c r="B214" s="10"/>
      <c r="C214" s="9" t="s">
        <v>40</v>
      </c>
      <c r="D214" s="9">
        <v>12</v>
      </c>
      <c r="E214" s="48" t="s">
        <v>190</v>
      </c>
      <c r="F214" s="56"/>
      <c r="G214" s="57" t="s">
        <v>191</v>
      </c>
      <c r="H214" s="58">
        <f>H215</f>
        <v>2436.9839999999999</v>
      </c>
      <c r="I214" s="58">
        <f>I215</f>
        <v>2278.0839999999998</v>
      </c>
      <c r="J214" s="58">
        <f>J215</f>
        <v>2278.0839999999998</v>
      </c>
    </row>
    <row r="215" spans="1:10" ht="48">
      <c r="A215" s="9"/>
      <c r="B215" s="10"/>
      <c r="C215" s="9" t="s">
        <v>40</v>
      </c>
      <c r="D215" s="9">
        <v>12</v>
      </c>
      <c r="E215" s="48" t="s">
        <v>192</v>
      </c>
      <c r="F215" s="9"/>
      <c r="G215" s="13" t="s">
        <v>193</v>
      </c>
      <c r="H215" s="23">
        <f>H216+H235</f>
        <v>2436.9839999999999</v>
      </c>
      <c r="I215" s="23">
        <f>I216+I235</f>
        <v>2278.0839999999998</v>
      </c>
      <c r="J215" s="23">
        <f>J216+J235</f>
        <v>2278.0839999999998</v>
      </c>
    </row>
    <row r="216" spans="1:10" ht="24">
      <c r="A216" s="9"/>
      <c r="B216" s="10"/>
      <c r="C216" s="9" t="s">
        <v>40</v>
      </c>
      <c r="D216" s="9">
        <v>12</v>
      </c>
      <c r="E216" s="48" t="s">
        <v>194</v>
      </c>
      <c r="F216" s="9"/>
      <c r="G216" s="13" t="s">
        <v>195</v>
      </c>
      <c r="H216" s="23">
        <f>H217+H220+H223+H226+H229+H232</f>
        <v>2153.6959999999999</v>
      </c>
      <c r="I216" s="23">
        <f>I217+I220+I223+I226+I229+I232</f>
        <v>2208.0839999999998</v>
      </c>
      <c r="J216" s="23">
        <f>J217+J220+J223+J226+J229+J232</f>
        <v>2208.0839999999998</v>
      </c>
    </row>
    <row r="217" spans="1:10" ht="180">
      <c r="A217" s="9"/>
      <c r="B217" s="10"/>
      <c r="C217" s="9" t="s">
        <v>40</v>
      </c>
      <c r="D217" s="9">
        <v>12</v>
      </c>
      <c r="E217" s="48" t="s">
        <v>196</v>
      </c>
      <c r="F217" s="9"/>
      <c r="G217" s="32" t="s">
        <v>197</v>
      </c>
      <c r="H217" s="23">
        <f t="shared" ref="H217:J218" si="32">H218</f>
        <v>1861.712</v>
      </c>
      <c r="I217" s="23">
        <f t="shared" si="32"/>
        <v>2000</v>
      </c>
      <c r="J217" s="23">
        <f t="shared" si="32"/>
        <v>2000</v>
      </c>
    </row>
    <row r="218" spans="1:10" ht="24">
      <c r="A218" s="9"/>
      <c r="B218" s="10"/>
      <c r="C218" s="9" t="s">
        <v>40</v>
      </c>
      <c r="D218" s="9">
        <v>12</v>
      </c>
      <c r="E218" s="48" t="s">
        <v>196</v>
      </c>
      <c r="F218" s="9" t="s">
        <v>96</v>
      </c>
      <c r="G218" s="13" t="s">
        <v>69</v>
      </c>
      <c r="H218" s="23">
        <f t="shared" si="32"/>
        <v>1861.712</v>
      </c>
      <c r="I218" s="23">
        <f t="shared" si="32"/>
        <v>2000</v>
      </c>
      <c r="J218" s="23">
        <f t="shared" si="32"/>
        <v>2000</v>
      </c>
    </row>
    <row r="219" spans="1:10" ht="108">
      <c r="A219" s="9"/>
      <c r="B219" s="10"/>
      <c r="C219" s="9" t="s">
        <v>40</v>
      </c>
      <c r="D219" s="9">
        <v>12</v>
      </c>
      <c r="E219" s="48" t="s">
        <v>196</v>
      </c>
      <c r="F219" s="51">
        <v>813</v>
      </c>
      <c r="G219" s="13" t="s">
        <v>189</v>
      </c>
      <c r="H219" s="23">
        <v>1861.712</v>
      </c>
      <c r="I219" s="23">
        <v>2000</v>
      </c>
      <c r="J219" s="23">
        <v>2000</v>
      </c>
    </row>
    <row r="220" spans="1:10" ht="48">
      <c r="A220" s="9"/>
      <c r="B220" s="10"/>
      <c r="C220" s="9" t="s">
        <v>40</v>
      </c>
      <c r="D220" s="9">
        <v>12</v>
      </c>
      <c r="E220" s="48" t="s">
        <v>198</v>
      </c>
      <c r="F220" s="9"/>
      <c r="G220" s="13" t="s">
        <v>199</v>
      </c>
      <c r="H220" s="23">
        <f t="shared" ref="H220:J221" si="33">H221</f>
        <v>183.9</v>
      </c>
      <c r="I220" s="23">
        <f t="shared" si="33"/>
        <v>25</v>
      </c>
      <c r="J220" s="23">
        <f t="shared" si="33"/>
        <v>25</v>
      </c>
    </row>
    <row r="221" spans="1:10" ht="48">
      <c r="A221" s="9"/>
      <c r="B221" s="10"/>
      <c r="C221" s="9" t="s">
        <v>40</v>
      </c>
      <c r="D221" s="9">
        <v>12</v>
      </c>
      <c r="E221" s="48" t="s">
        <v>198</v>
      </c>
      <c r="F221" s="24" t="s">
        <v>46</v>
      </c>
      <c r="G221" s="25" t="s">
        <v>57</v>
      </c>
      <c r="H221" s="23">
        <f t="shared" si="33"/>
        <v>183.9</v>
      </c>
      <c r="I221" s="23">
        <f t="shared" si="33"/>
        <v>25</v>
      </c>
      <c r="J221" s="23">
        <f t="shared" si="33"/>
        <v>25</v>
      </c>
    </row>
    <row r="222" spans="1:10" ht="24">
      <c r="A222" s="9"/>
      <c r="B222" s="10"/>
      <c r="C222" s="9" t="s">
        <v>40</v>
      </c>
      <c r="D222" s="9">
        <v>12</v>
      </c>
      <c r="E222" s="48" t="s">
        <v>198</v>
      </c>
      <c r="F222" s="9" t="s">
        <v>48</v>
      </c>
      <c r="G222" s="13" t="s">
        <v>49</v>
      </c>
      <c r="H222" s="23">
        <v>183.9</v>
      </c>
      <c r="I222" s="23">
        <v>25</v>
      </c>
      <c r="J222" s="23">
        <v>25</v>
      </c>
    </row>
    <row r="223" spans="1:10" ht="48">
      <c r="A223" s="9"/>
      <c r="B223" s="10"/>
      <c r="C223" s="9" t="s">
        <v>40</v>
      </c>
      <c r="D223" s="9">
        <v>12</v>
      </c>
      <c r="E223" s="48" t="s">
        <v>200</v>
      </c>
      <c r="F223" s="9"/>
      <c r="G223" s="13" t="s">
        <v>201</v>
      </c>
      <c r="H223" s="23">
        <f t="shared" ref="H223:J224" si="34">H224</f>
        <v>28.084</v>
      </c>
      <c r="I223" s="23">
        <f t="shared" si="34"/>
        <v>28.084</v>
      </c>
      <c r="J223" s="23">
        <f t="shared" si="34"/>
        <v>28.084</v>
      </c>
    </row>
    <row r="224" spans="1:10" ht="48">
      <c r="A224" s="9"/>
      <c r="B224" s="10"/>
      <c r="C224" s="9" t="s">
        <v>40</v>
      </c>
      <c r="D224" s="9">
        <v>12</v>
      </c>
      <c r="E224" s="48" t="s">
        <v>200</v>
      </c>
      <c r="F224" s="24" t="s">
        <v>46</v>
      </c>
      <c r="G224" s="25" t="s">
        <v>57</v>
      </c>
      <c r="H224" s="23">
        <f t="shared" si="34"/>
        <v>28.084</v>
      </c>
      <c r="I224" s="23">
        <f t="shared" si="34"/>
        <v>28.084</v>
      </c>
      <c r="J224" s="23">
        <f t="shared" si="34"/>
        <v>28.084</v>
      </c>
    </row>
    <row r="225" spans="1:10" ht="24">
      <c r="A225" s="9"/>
      <c r="B225" s="10"/>
      <c r="C225" s="9" t="s">
        <v>40</v>
      </c>
      <c r="D225" s="9">
        <v>12</v>
      </c>
      <c r="E225" s="48" t="s">
        <v>200</v>
      </c>
      <c r="F225" s="9" t="s">
        <v>48</v>
      </c>
      <c r="G225" s="13" t="s">
        <v>49</v>
      </c>
      <c r="H225" s="23">
        <v>28.084</v>
      </c>
      <c r="I225" s="23">
        <v>28.084</v>
      </c>
      <c r="J225" s="23">
        <v>28.084</v>
      </c>
    </row>
    <row r="226" spans="1:10" ht="36">
      <c r="A226" s="9"/>
      <c r="B226" s="10"/>
      <c r="C226" s="9" t="s">
        <v>40</v>
      </c>
      <c r="D226" s="9">
        <v>12</v>
      </c>
      <c r="E226" s="48" t="s">
        <v>202</v>
      </c>
      <c r="F226" s="9"/>
      <c r="G226" s="13" t="s">
        <v>203</v>
      </c>
      <c r="H226" s="23">
        <f t="shared" ref="H226:J227" si="35">H227</f>
        <v>30</v>
      </c>
      <c r="I226" s="23">
        <f t="shared" si="35"/>
        <v>30</v>
      </c>
      <c r="J226" s="23">
        <f t="shared" si="35"/>
        <v>30</v>
      </c>
    </row>
    <row r="227" spans="1:10" ht="48">
      <c r="A227" s="9"/>
      <c r="B227" s="10"/>
      <c r="C227" s="9" t="s">
        <v>40</v>
      </c>
      <c r="D227" s="9">
        <v>12</v>
      </c>
      <c r="E227" s="48" t="s">
        <v>202</v>
      </c>
      <c r="F227" s="24" t="s">
        <v>46</v>
      </c>
      <c r="G227" s="25" t="s">
        <v>57</v>
      </c>
      <c r="H227" s="23">
        <f t="shared" si="35"/>
        <v>30</v>
      </c>
      <c r="I227" s="23">
        <f t="shared" si="35"/>
        <v>30</v>
      </c>
      <c r="J227" s="23">
        <f t="shared" si="35"/>
        <v>30</v>
      </c>
    </row>
    <row r="228" spans="1:10" ht="24">
      <c r="A228" s="9"/>
      <c r="B228" s="10"/>
      <c r="C228" s="9" t="s">
        <v>40</v>
      </c>
      <c r="D228" s="9">
        <v>12</v>
      </c>
      <c r="E228" s="48" t="s">
        <v>202</v>
      </c>
      <c r="F228" s="9" t="s">
        <v>48</v>
      </c>
      <c r="G228" s="13" t="s">
        <v>49</v>
      </c>
      <c r="H228" s="23">
        <v>30</v>
      </c>
      <c r="I228" s="23">
        <v>30</v>
      </c>
      <c r="J228" s="23">
        <v>30</v>
      </c>
    </row>
    <row r="229" spans="1:10" ht="36">
      <c r="A229" s="9"/>
      <c r="B229" s="10"/>
      <c r="C229" s="9" t="s">
        <v>40</v>
      </c>
      <c r="D229" s="9">
        <v>12</v>
      </c>
      <c r="E229" s="48" t="s">
        <v>204</v>
      </c>
      <c r="F229" s="9"/>
      <c r="G229" s="13" t="s">
        <v>205</v>
      </c>
      <c r="H229" s="23">
        <f t="shared" ref="H229:J230" si="36">H230</f>
        <v>10</v>
      </c>
      <c r="I229" s="23">
        <f t="shared" si="36"/>
        <v>25</v>
      </c>
      <c r="J229" s="23">
        <f t="shared" si="36"/>
        <v>25</v>
      </c>
    </row>
    <row r="230" spans="1:10" ht="24">
      <c r="A230" s="9"/>
      <c r="B230" s="10"/>
      <c r="C230" s="9" t="s">
        <v>40</v>
      </c>
      <c r="D230" s="9">
        <v>12</v>
      </c>
      <c r="E230" s="48" t="s">
        <v>204</v>
      </c>
      <c r="F230" s="24">
        <v>300</v>
      </c>
      <c r="G230" s="25" t="s">
        <v>206</v>
      </c>
      <c r="H230" s="23">
        <f t="shared" si="36"/>
        <v>10</v>
      </c>
      <c r="I230" s="23">
        <f t="shared" si="36"/>
        <v>25</v>
      </c>
      <c r="J230" s="23">
        <f t="shared" si="36"/>
        <v>25</v>
      </c>
    </row>
    <row r="231" spans="1:10">
      <c r="A231" s="9"/>
      <c r="B231" s="10"/>
      <c r="C231" s="9" t="s">
        <v>40</v>
      </c>
      <c r="D231" s="9">
        <v>12</v>
      </c>
      <c r="E231" s="48" t="s">
        <v>204</v>
      </c>
      <c r="F231" s="9">
        <v>360</v>
      </c>
      <c r="G231" s="13" t="s">
        <v>207</v>
      </c>
      <c r="H231" s="23">
        <v>10</v>
      </c>
      <c r="I231" s="23">
        <v>25</v>
      </c>
      <c r="J231" s="23">
        <v>25</v>
      </c>
    </row>
    <row r="232" spans="1:10" ht="36">
      <c r="A232" s="9"/>
      <c r="B232" s="10"/>
      <c r="C232" s="9" t="s">
        <v>40</v>
      </c>
      <c r="D232" s="9">
        <v>12</v>
      </c>
      <c r="E232" s="48" t="s">
        <v>208</v>
      </c>
      <c r="F232" s="9"/>
      <c r="G232" s="13" t="s">
        <v>209</v>
      </c>
      <c r="H232" s="23">
        <f t="shared" ref="H232:J233" si="37">H233</f>
        <v>40</v>
      </c>
      <c r="I232" s="23">
        <f t="shared" si="37"/>
        <v>100</v>
      </c>
      <c r="J232" s="23">
        <f t="shared" si="37"/>
        <v>100</v>
      </c>
    </row>
    <row r="233" spans="1:10" ht="48">
      <c r="A233" s="9"/>
      <c r="B233" s="10"/>
      <c r="C233" s="9" t="s">
        <v>40</v>
      </c>
      <c r="D233" s="9">
        <v>12</v>
      </c>
      <c r="E233" s="48" t="s">
        <v>208</v>
      </c>
      <c r="F233" s="24" t="s">
        <v>46</v>
      </c>
      <c r="G233" s="25" t="s">
        <v>57</v>
      </c>
      <c r="H233" s="23">
        <f t="shared" si="37"/>
        <v>40</v>
      </c>
      <c r="I233" s="23">
        <f t="shared" si="37"/>
        <v>100</v>
      </c>
      <c r="J233" s="23">
        <f t="shared" si="37"/>
        <v>100</v>
      </c>
    </row>
    <row r="234" spans="1:10" ht="24">
      <c r="A234" s="9"/>
      <c r="B234" s="10"/>
      <c r="C234" s="9" t="s">
        <v>40</v>
      </c>
      <c r="D234" s="9">
        <v>12</v>
      </c>
      <c r="E234" s="48" t="s">
        <v>208</v>
      </c>
      <c r="F234" s="9" t="s">
        <v>48</v>
      </c>
      <c r="G234" s="13" t="s">
        <v>49</v>
      </c>
      <c r="H234" s="23">
        <v>40</v>
      </c>
      <c r="I234" s="23">
        <v>100</v>
      </c>
      <c r="J234" s="23">
        <v>100</v>
      </c>
    </row>
    <row r="235" spans="1:10" ht="48">
      <c r="A235" s="9"/>
      <c r="B235" s="10"/>
      <c r="C235" s="9" t="s">
        <v>40</v>
      </c>
      <c r="D235" s="9">
        <v>12</v>
      </c>
      <c r="E235" s="48" t="s">
        <v>210</v>
      </c>
      <c r="F235" s="9"/>
      <c r="G235" s="13" t="s">
        <v>211</v>
      </c>
      <c r="H235" s="23">
        <f>H236+H239+H245</f>
        <v>283.28800000000001</v>
      </c>
      <c r="I235" s="23">
        <f>I236+I239+I245</f>
        <v>70</v>
      </c>
      <c r="J235" s="23">
        <f>J236+J239+J245</f>
        <v>70</v>
      </c>
    </row>
    <row r="236" spans="1:10" ht="24">
      <c r="A236" s="9"/>
      <c r="B236" s="10"/>
      <c r="C236" s="9" t="s">
        <v>40</v>
      </c>
      <c r="D236" s="9">
        <v>12</v>
      </c>
      <c r="E236" s="48" t="s">
        <v>212</v>
      </c>
      <c r="F236" s="9"/>
      <c r="G236" s="13" t="s">
        <v>213</v>
      </c>
      <c r="H236" s="23">
        <f t="shared" ref="H236:J237" si="38">H237</f>
        <v>0.19900000000000001</v>
      </c>
      <c r="I236" s="23">
        <f t="shared" si="38"/>
        <v>1</v>
      </c>
      <c r="J236" s="23">
        <f t="shared" si="38"/>
        <v>1</v>
      </c>
    </row>
    <row r="237" spans="1:10" ht="48">
      <c r="A237" s="9"/>
      <c r="B237" s="10"/>
      <c r="C237" s="9" t="s">
        <v>40</v>
      </c>
      <c r="D237" s="9">
        <v>12</v>
      </c>
      <c r="E237" s="48" t="s">
        <v>212</v>
      </c>
      <c r="F237" s="24" t="s">
        <v>46</v>
      </c>
      <c r="G237" s="25" t="s">
        <v>57</v>
      </c>
      <c r="H237" s="23">
        <f t="shared" si="38"/>
        <v>0.19900000000000001</v>
      </c>
      <c r="I237" s="23">
        <f t="shared" si="38"/>
        <v>1</v>
      </c>
      <c r="J237" s="23">
        <f t="shared" si="38"/>
        <v>1</v>
      </c>
    </row>
    <row r="238" spans="1:10" ht="24">
      <c r="A238" s="9"/>
      <c r="B238" s="10"/>
      <c r="C238" s="9" t="s">
        <v>40</v>
      </c>
      <c r="D238" s="9">
        <v>12</v>
      </c>
      <c r="E238" s="48" t="s">
        <v>212</v>
      </c>
      <c r="F238" s="9" t="s">
        <v>48</v>
      </c>
      <c r="G238" s="13" t="s">
        <v>49</v>
      </c>
      <c r="H238" s="23">
        <v>0.19900000000000001</v>
      </c>
      <c r="I238" s="23">
        <v>1</v>
      </c>
      <c r="J238" s="23">
        <v>1</v>
      </c>
    </row>
    <row r="239" spans="1:10" ht="96">
      <c r="A239" s="9"/>
      <c r="B239" s="10"/>
      <c r="C239" s="9" t="s">
        <v>40</v>
      </c>
      <c r="D239" s="9">
        <v>12</v>
      </c>
      <c r="E239" s="48" t="s">
        <v>214</v>
      </c>
      <c r="F239" s="9"/>
      <c r="G239" s="13" t="s">
        <v>215</v>
      </c>
      <c r="H239" s="23">
        <f>H242+H240</f>
        <v>283.089</v>
      </c>
      <c r="I239" s="23">
        <f t="shared" ref="I239:J239" si="39">I242+I240</f>
        <v>20</v>
      </c>
      <c r="J239" s="23">
        <f t="shared" si="39"/>
        <v>20</v>
      </c>
    </row>
    <row r="240" spans="1:10" ht="120">
      <c r="A240" s="9"/>
      <c r="B240" s="10"/>
      <c r="C240" s="9" t="s">
        <v>40</v>
      </c>
      <c r="D240" s="9">
        <v>12</v>
      </c>
      <c r="E240" s="48" t="s">
        <v>214</v>
      </c>
      <c r="F240" s="24" t="s">
        <v>33</v>
      </c>
      <c r="G240" s="25" t="s">
        <v>34</v>
      </c>
      <c r="H240" s="23">
        <f>H241</f>
        <v>24.2</v>
      </c>
      <c r="I240" s="23">
        <f t="shared" ref="I240:J240" si="40">I241</f>
        <v>0</v>
      </c>
      <c r="J240" s="23">
        <f t="shared" si="40"/>
        <v>0</v>
      </c>
    </row>
    <row r="241" spans="1:10" ht="60">
      <c r="A241" s="9"/>
      <c r="B241" s="10"/>
      <c r="C241" s="9" t="s">
        <v>40</v>
      </c>
      <c r="D241" s="9">
        <v>12</v>
      </c>
      <c r="E241" s="48" t="s">
        <v>214</v>
      </c>
      <c r="F241" s="26" t="s">
        <v>37</v>
      </c>
      <c r="G241" s="27" t="s">
        <v>38</v>
      </c>
      <c r="H241" s="23">
        <v>24.2</v>
      </c>
      <c r="I241" s="23">
        <v>0</v>
      </c>
      <c r="J241" s="23">
        <v>0</v>
      </c>
    </row>
    <row r="242" spans="1:10" ht="48">
      <c r="A242" s="9"/>
      <c r="B242" s="10"/>
      <c r="C242" s="9" t="s">
        <v>40</v>
      </c>
      <c r="D242" s="9">
        <v>12</v>
      </c>
      <c r="E242" s="48" t="s">
        <v>214</v>
      </c>
      <c r="F242" s="24" t="s">
        <v>46</v>
      </c>
      <c r="G242" s="25" t="s">
        <v>57</v>
      </c>
      <c r="H242" s="23">
        <f t="shared" ref="H242:J242" si="41">H243</f>
        <v>258.88900000000001</v>
      </c>
      <c r="I242" s="23">
        <f t="shared" si="41"/>
        <v>20</v>
      </c>
      <c r="J242" s="23">
        <f t="shared" si="41"/>
        <v>20</v>
      </c>
    </row>
    <row r="243" spans="1:10" ht="24">
      <c r="A243" s="9"/>
      <c r="B243" s="10"/>
      <c r="C243" s="9" t="s">
        <v>40</v>
      </c>
      <c r="D243" s="9">
        <v>12</v>
      </c>
      <c r="E243" s="48" t="s">
        <v>214</v>
      </c>
      <c r="F243" s="9" t="s">
        <v>48</v>
      </c>
      <c r="G243" s="13" t="s">
        <v>49</v>
      </c>
      <c r="H243" s="23">
        <v>258.88900000000001</v>
      </c>
      <c r="I243" s="23">
        <v>20</v>
      </c>
      <c r="J243" s="23">
        <v>20</v>
      </c>
    </row>
    <row r="244" spans="1:10" ht="36">
      <c r="A244" s="9"/>
      <c r="B244" s="10"/>
      <c r="C244" s="9" t="s">
        <v>40</v>
      </c>
      <c r="D244" s="9">
        <v>12</v>
      </c>
      <c r="E244" s="48" t="s">
        <v>216</v>
      </c>
      <c r="F244" s="9"/>
      <c r="G244" s="13" t="s">
        <v>217</v>
      </c>
      <c r="H244" s="23">
        <f t="shared" ref="H244:J245" si="42">H245</f>
        <v>0</v>
      </c>
      <c r="I244" s="23">
        <f t="shared" si="42"/>
        <v>49</v>
      </c>
      <c r="J244" s="23">
        <f t="shared" si="42"/>
        <v>49</v>
      </c>
    </row>
    <row r="245" spans="1:10" ht="24">
      <c r="A245" s="9"/>
      <c r="B245" s="10"/>
      <c r="C245" s="9" t="s">
        <v>40</v>
      </c>
      <c r="D245" s="9">
        <v>12</v>
      </c>
      <c r="E245" s="48" t="s">
        <v>216</v>
      </c>
      <c r="F245" s="24" t="s">
        <v>46</v>
      </c>
      <c r="G245" s="25" t="s">
        <v>69</v>
      </c>
      <c r="H245" s="23">
        <f t="shared" si="42"/>
        <v>0</v>
      </c>
      <c r="I245" s="23">
        <f t="shared" si="42"/>
        <v>49</v>
      </c>
      <c r="J245" s="23">
        <f t="shared" si="42"/>
        <v>49</v>
      </c>
    </row>
    <row r="246" spans="1:10" ht="24">
      <c r="A246" s="9"/>
      <c r="B246" s="10"/>
      <c r="C246" s="9" t="s">
        <v>40</v>
      </c>
      <c r="D246" s="9">
        <v>12</v>
      </c>
      <c r="E246" s="48" t="s">
        <v>216</v>
      </c>
      <c r="F246" s="9" t="s">
        <v>48</v>
      </c>
      <c r="G246" s="13" t="s">
        <v>49</v>
      </c>
      <c r="H246" s="23">
        <v>0</v>
      </c>
      <c r="I246" s="23">
        <v>49</v>
      </c>
      <c r="J246" s="23">
        <v>49</v>
      </c>
    </row>
    <row r="247" spans="1:10" ht="24">
      <c r="A247" s="9"/>
      <c r="B247" s="10"/>
      <c r="C247" s="54" t="s">
        <v>60</v>
      </c>
      <c r="D247" s="54" t="s">
        <v>23</v>
      </c>
      <c r="E247" s="59"/>
      <c r="F247" s="10"/>
      <c r="G247" s="16" t="s">
        <v>218</v>
      </c>
      <c r="H247" s="17">
        <f>H248+H264+H296</f>
        <v>38228.798999999999</v>
      </c>
      <c r="I247" s="17">
        <f>I248+I264+I296</f>
        <v>12468.241999999998</v>
      </c>
      <c r="J247" s="17">
        <f>J248+J264+J296</f>
        <v>4732.9120000000003</v>
      </c>
    </row>
    <row r="248" spans="1:10">
      <c r="A248" s="9"/>
      <c r="B248" s="10"/>
      <c r="C248" s="19" t="s">
        <v>60</v>
      </c>
      <c r="D248" s="19" t="s">
        <v>22</v>
      </c>
      <c r="E248" s="60"/>
      <c r="F248" s="19"/>
      <c r="G248" s="21" t="s">
        <v>219</v>
      </c>
      <c r="H248" s="22">
        <f>H249+H255</f>
        <v>615.83199999999999</v>
      </c>
      <c r="I248" s="22">
        <f>I249+I255</f>
        <v>615.61200000000008</v>
      </c>
      <c r="J248" s="22">
        <f>J249+J255</f>
        <v>615.61200000000008</v>
      </c>
    </row>
    <row r="249" spans="1:10" ht="60">
      <c r="A249" s="9"/>
      <c r="B249" s="10"/>
      <c r="C249" s="11" t="s">
        <v>60</v>
      </c>
      <c r="D249" s="11" t="s">
        <v>22</v>
      </c>
      <c r="E249" s="61" t="s">
        <v>220</v>
      </c>
      <c r="F249" s="9"/>
      <c r="G249" s="13" t="s">
        <v>221</v>
      </c>
      <c r="H249" s="23">
        <f t="shared" ref="H249:J250" si="43">H250</f>
        <v>332.8</v>
      </c>
      <c r="I249" s="23">
        <f t="shared" si="43"/>
        <v>332.8</v>
      </c>
      <c r="J249" s="23">
        <f t="shared" si="43"/>
        <v>332.8</v>
      </c>
    </row>
    <row r="250" spans="1:10" ht="72">
      <c r="A250" s="9"/>
      <c r="B250" s="10"/>
      <c r="C250" s="11" t="s">
        <v>60</v>
      </c>
      <c r="D250" s="11" t="s">
        <v>22</v>
      </c>
      <c r="E250" s="48" t="s">
        <v>222</v>
      </c>
      <c r="F250" s="9"/>
      <c r="G250" s="13" t="s">
        <v>223</v>
      </c>
      <c r="H250" s="23">
        <f>H251</f>
        <v>332.8</v>
      </c>
      <c r="I250" s="23">
        <f t="shared" si="43"/>
        <v>332.8</v>
      </c>
      <c r="J250" s="23">
        <f t="shared" si="43"/>
        <v>332.8</v>
      </c>
    </row>
    <row r="251" spans="1:10" ht="60">
      <c r="A251" s="9"/>
      <c r="B251" s="10"/>
      <c r="C251" s="11" t="s">
        <v>60</v>
      </c>
      <c r="D251" s="11" t="s">
        <v>22</v>
      </c>
      <c r="E251" s="48" t="s">
        <v>224</v>
      </c>
      <c r="F251" s="9"/>
      <c r="G251" s="13" t="s">
        <v>225</v>
      </c>
      <c r="H251" s="23">
        <f>H252</f>
        <v>332.8</v>
      </c>
      <c r="I251" s="23">
        <f>I252</f>
        <v>332.8</v>
      </c>
      <c r="J251" s="23">
        <f>J252</f>
        <v>332.8</v>
      </c>
    </row>
    <row r="252" spans="1:10" ht="60">
      <c r="A252" s="9"/>
      <c r="B252" s="10"/>
      <c r="C252" s="11" t="s">
        <v>60</v>
      </c>
      <c r="D252" s="11" t="s">
        <v>22</v>
      </c>
      <c r="E252" s="48" t="s">
        <v>226</v>
      </c>
      <c r="F252" s="9"/>
      <c r="G252" s="13" t="s">
        <v>227</v>
      </c>
      <c r="H252" s="23">
        <f t="shared" ref="H252:J253" si="44">H253</f>
        <v>332.8</v>
      </c>
      <c r="I252" s="23">
        <f t="shared" si="44"/>
        <v>332.8</v>
      </c>
      <c r="J252" s="23">
        <f t="shared" si="44"/>
        <v>332.8</v>
      </c>
    </row>
    <row r="253" spans="1:10" ht="48">
      <c r="A253" s="9"/>
      <c r="B253" s="10"/>
      <c r="C253" s="11" t="s">
        <v>60</v>
      </c>
      <c r="D253" s="11" t="s">
        <v>22</v>
      </c>
      <c r="E253" s="48" t="s">
        <v>226</v>
      </c>
      <c r="F253" s="24" t="s">
        <v>46</v>
      </c>
      <c r="G253" s="25" t="s">
        <v>57</v>
      </c>
      <c r="H253" s="23">
        <f t="shared" si="44"/>
        <v>332.8</v>
      </c>
      <c r="I253" s="23">
        <f t="shared" si="44"/>
        <v>332.8</v>
      </c>
      <c r="J253" s="23">
        <f t="shared" si="44"/>
        <v>332.8</v>
      </c>
    </row>
    <row r="254" spans="1:10" ht="24">
      <c r="A254" s="9"/>
      <c r="B254" s="10"/>
      <c r="C254" s="11" t="s">
        <v>60</v>
      </c>
      <c r="D254" s="11" t="s">
        <v>22</v>
      </c>
      <c r="E254" s="48" t="s">
        <v>226</v>
      </c>
      <c r="F254" s="9" t="s">
        <v>48</v>
      </c>
      <c r="G254" s="13" t="s">
        <v>49</v>
      </c>
      <c r="H254" s="23">
        <v>332.8</v>
      </c>
      <c r="I254" s="23">
        <v>332.8</v>
      </c>
      <c r="J254" s="23">
        <v>332.8</v>
      </c>
    </row>
    <row r="255" spans="1:10" ht="24">
      <c r="A255" s="9"/>
      <c r="B255" s="10"/>
      <c r="C255" s="11" t="s">
        <v>60</v>
      </c>
      <c r="D255" s="11" t="s">
        <v>22</v>
      </c>
      <c r="E255" s="11" t="s">
        <v>27</v>
      </c>
      <c r="F255" s="11"/>
      <c r="G255" s="13" t="s">
        <v>28</v>
      </c>
      <c r="H255" s="23">
        <f t="shared" ref="H255:J256" si="45">H256</f>
        <v>283.03199999999998</v>
      </c>
      <c r="I255" s="23">
        <f t="shared" si="45"/>
        <v>282.81200000000001</v>
      </c>
      <c r="J255" s="23">
        <f t="shared" si="45"/>
        <v>282.81200000000001</v>
      </c>
    </row>
    <row r="256" spans="1:10" ht="60">
      <c r="A256" s="9"/>
      <c r="B256" s="10"/>
      <c r="C256" s="11" t="s">
        <v>60</v>
      </c>
      <c r="D256" s="11" t="s">
        <v>22</v>
      </c>
      <c r="E256" s="11" t="s">
        <v>65</v>
      </c>
      <c r="F256" s="11"/>
      <c r="G256" s="13" t="s">
        <v>66</v>
      </c>
      <c r="H256" s="23">
        <f t="shared" si="45"/>
        <v>283.03199999999998</v>
      </c>
      <c r="I256" s="23">
        <f t="shared" si="45"/>
        <v>282.81200000000001</v>
      </c>
      <c r="J256" s="23">
        <f t="shared" si="45"/>
        <v>282.81200000000001</v>
      </c>
    </row>
    <row r="257" spans="1:10" ht="72">
      <c r="A257" s="9"/>
      <c r="B257" s="10"/>
      <c r="C257" s="11" t="s">
        <v>60</v>
      </c>
      <c r="D257" s="11" t="s">
        <v>22</v>
      </c>
      <c r="E257" s="48" t="s">
        <v>105</v>
      </c>
      <c r="F257" s="11"/>
      <c r="G257" s="13" t="s">
        <v>106</v>
      </c>
      <c r="H257" s="23">
        <f>H258+H261</f>
        <v>283.03199999999998</v>
      </c>
      <c r="I257" s="23">
        <f>I258+I261</f>
        <v>282.81200000000001</v>
      </c>
      <c r="J257" s="23">
        <f>J258+J261</f>
        <v>282.81200000000001</v>
      </c>
    </row>
    <row r="258" spans="1:10" ht="48">
      <c r="A258" s="9"/>
      <c r="B258" s="10"/>
      <c r="C258" s="11" t="s">
        <v>60</v>
      </c>
      <c r="D258" s="11" t="s">
        <v>22</v>
      </c>
      <c r="E258" s="48" t="s">
        <v>105</v>
      </c>
      <c r="F258" s="24" t="s">
        <v>46</v>
      </c>
      <c r="G258" s="25" t="s">
        <v>57</v>
      </c>
      <c r="H258" s="23">
        <f>H259+H260</f>
        <v>282.512</v>
      </c>
      <c r="I258" s="23">
        <f>I259+I260</f>
        <v>282.81200000000001</v>
      </c>
      <c r="J258" s="23">
        <f>J259+J260</f>
        <v>282.81200000000001</v>
      </c>
    </row>
    <row r="259" spans="1:10" ht="24">
      <c r="A259" s="9"/>
      <c r="B259" s="10"/>
      <c r="C259" s="11" t="s">
        <v>60</v>
      </c>
      <c r="D259" s="11" t="s">
        <v>22</v>
      </c>
      <c r="E259" s="48" t="s">
        <v>105</v>
      </c>
      <c r="F259" s="9" t="s">
        <v>48</v>
      </c>
      <c r="G259" s="13" t="s">
        <v>49</v>
      </c>
      <c r="H259" s="23">
        <v>269.96300000000002</v>
      </c>
      <c r="I259" s="23">
        <v>160.26300000000001</v>
      </c>
      <c r="J259" s="23">
        <v>160.26300000000001</v>
      </c>
    </row>
    <row r="260" spans="1:10" ht="24">
      <c r="A260" s="9"/>
      <c r="B260" s="10"/>
      <c r="C260" s="11" t="s">
        <v>60</v>
      </c>
      <c r="D260" s="11" t="s">
        <v>22</v>
      </c>
      <c r="E260" s="48" t="s">
        <v>105</v>
      </c>
      <c r="F260" s="9">
        <v>247</v>
      </c>
      <c r="G260" s="13" t="s">
        <v>95</v>
      </c>
      <c r="H260" s="23">
        <v>12.548999999999999</v>
      </c>
      <c r="I260" s="23">
        <v>122.54900000000001</v>
      </c>
      <c r="J260" s="23">
        <v>122.54900000000001</v>
      </c>
    </row>
    <row r="261" spans="1:10" ht="24">
      <c r="A261" s="9"/>
      <c r="B261" s="10"/>
      <c r="C261" s="11" t="s">
        <v>60</v>
      </c>
      <c r="D261" s="11" t="s">
        <v>22</v>
      </c>
      <c r="E261" s="48" t="s">
        <v>105</v>
      </c>
      <c r="F261" s="24" t="s">
        <v>96</v>
      </c>
      <c r="G261" s="25" t="s">
        <v>69</v>
      </c>
      <c r="H261" s="23">
        <f>H263+H262</f>
        <v>0.52</v>
      </c>
      <c r="I261" s="23">
        <f t="shared" ref="I261:J261" si="46">I263+I262</f>
        <v>0</v>
      </c>
      <c r="J261" s="23">
        <f t="shared" si="46"/>
        <v>0</v>
      </c>
    </row>
    <row r="262" spans="1:10" ht="36">
      <c r="A262" s="9"/>
      <c r="B262" s="10"/>
      <c r="C262" s="11" t="s">
        <v>60</v>
      </c>
      <c r="D262" s="11" t="s">
        <v>22</v>
      </c>
      <c r="E262" s="48" t="s">
        <v>105</v>
      </c>
      <c r="F262" s="24">
        <v>851</v>
      </c>
      <c r="G262" s="25" t="s">
        <v>228</v>
      </c>
      <c r="H262" s="23">
        <v>0.22</v>
      </c>
      <c r="I262" s="23">
        <v>0</v>
      </c>
      <c r="J262" s="23">
        <v>0</v>
      </c>
    </row>
    <row r="263" spans="1:10">
      <c r="A263" s="9"/>
      <c r="B263" s="10"/>
      <c r="C263" s="11" t="s">
        <v>60</v>
      </c>
      <c r="D263" s="11" t="s">
        <v>22</v>
      </c>
      <c r="E263" s="48" t="s">
        <v>105</v>
      </c>
      <c r="F263" s="9">
        <v>853</v>
      </c>
      <c r="G263" s="13" t="s">
        <v>102</v>
      </c>
      <c r="H263" s="23">
        <v>0.3</v>
      </c>
      <c r="I263" s="23">
        <v>0</v>
      </c>
      <c r="J263" s="23">
        <v>0</v>
      </c>
    </row>
    <row r="264" spans="1:10">
      <c r="A264" s="9"/>
      <c r="B264" s="10"/>
      <c r="C264" s="19" t="s">
        <v>60</v>
      </c>
      <c r="D264" s="19" t="s">
        <v>25</v>
      </c>
      <c r="E264" s="62"/>
      <c r="F264" s="29"/>
      <c r="G264" s="21" t="s">
        <v>229</v>
      </c>
      <c r="H264" s="22">
        <f>H265+H290</f>
        <v>34785.366999999998</v>
      </c>
      <c r="I264" s="22">
        <f>I265+I290</f>
        <v>7735.33</v>
      </c>
      <c r="J264" s="22">
        <f>J265+J290</f>
        <v>0</v>
      </c>
    </row>
    <row r="265" spans="1:10" ht="60">
      <c r="A265" s="9"/>
      <c r="B265" s="10"/>
      <c r="C265" s="11" t="s">
        <v>60</v>
      </c>
      <c r="D265" s="11" t="s">
        <v>25</v>
      </c>
      <c r="E265" s="61" t="s">
        <v>220</v>
      </c>
      <c r="F265" s="9"/>
      <c r="G265" s="13" t="s">
        <v>221</v>
      </c>
      <c r="H265" s="23">
        <f t="shared" ref="H265:J265" si="47">H266</f>
        <v>34767.476999999999</v>
      </c>
      <c r="I265" s="23">
        <f t="shared" si="47"/>
        <v>7735.33</v>
      </c>
      <c r="J265" s="23">
        <f t="shared" si="47"/>
        <v>0</v>
      </c>
    </row>
    <row r="266" spans="1:10" ht="72">
      <c r="A266" s="9"/>
      <c r="B266" s="10"/>
      <c r="C266" s="11" t="s">
        <v>60</v>
      </c>
      <c r="D266" s="11" t="s">
        <v>25</v>
      </c>
      <c r="E266" s="48" t="s">
        <v>222</v>
      </c>
      <c r="F266" s="9"/>
      <c r="G266" s="13" t="s">
        <v>223</v>
      </c>
      <c r="H266" s="23">
        <f>H267+H276</f>
        <v>34767.476999999999</v>
      </c>
      <c r="I266" s="23">
        <f>I267+I276</f>
        <v>7735.33</v>
      </c>
      <c r="J266" s="23">
        <f>J267+J276</f>
        <v>0</v>
      </c>
    </row>
    <row r="267" spans="1:10" ht="48">
      <c r="A267" s="9"/>
      <c r="B267" s="10"/>
      <c r="C267" s="11" t="s">
        <v>60</v>
      </c>
      <c r="D267" s="11" t="s">
        <v>25</v>
      </c>
      <c r="E267" s="48" t="s">
        <v>230</v>
      </c>
      <c r="F267" s="9"/>
      <c r="G267" s="13" t="s">
        <v>231</v>
      </c>
      <c r="H267" s="23">
        <f>H273+H268</f>
        <v>714.8420000000001</v>
      </c>
      <c r="I267" s="23">
        <f>I273+I268</f>
        <v>7735.33</v>
      </c>
      <c r="J267" s="23">
        <f>J273+J268</f>
        <v>0</v>
      </c>
    </row>
    <row r="268" spans="1:10" ht="24">
      <c r="A268" s="9"/>
      <c r="B268" s="10"/>
      <c r="C268" s="11" t="s">
        <v>60</v>
      </c>
      <c r="D268" s="11" t="s">
        <v>25</v>
      </c>
      <c r="E268" s="11" t="s">
        <v>232</v>
      </c>
      <c r="F268" s="9"/>
      <c r="G268" s="13" t="s">
        <v>233</v>
      </c>
      <c r="H268" s="23">
        <f>H269+H271</f>
        <v>714.8420000000001</v>
      </c>
      <c r="I268" s="23">
        <f>I269+I271</f>
        <v>0</v>
      </c>
      <c r="J268" s="23">
        <f>J269+J271</f>
        <v>0</v>
      </c>
    </row>
    <row r="269" spans="1:10" ht="48">
      <c r="A269" s="9"/>
      <c r="B269" s="10"/>
      <c r="C269" s="11" t="s">
        <v>60</v>
      </c>
      <c r="D269" s="11" t="s">
        <v>25</v>
      </c>
      <c r="E269" s="11" t="s">
        <v>232</v>
      </c>
      <c r="F269" s="24" t="s">
        <v>46</v>
      </c>
      <c r="G269" s="25" t="s">
        <v>57</v>
      </c>
      <c r="H269" s="23">
        <f>H270</f>
        <v>309.99400000000003</v>
      </c>
      <c r="I269" s="23">
        <f>I270</f>
        <v>0</v>
      </c>
      <c r="J269" s="23">
        <f>J270</f>
        <v>0</v>
      </c>
    </row>
    <row r="270" spans="1:10" ht="24">
      <c r="A270" s="9"/>
      <c r="B270" s="10"/>
      <c r="C270" s="11" t="s">
        <v>60</v>
      </c>
      <c r="D270" s="11" t="s">
        <v>25</v>
      </c>
      <c r="E270" s="11" t="s">
        <v>232</v>
      </c>
      <c r="F270" s="9" t="s">
        <v>48</v>
      </c>
      <c r="G270" s="13" t="s">
        <v>49</v>
      </c>
      <c r="H270" s="23">
        <v>309.99400000000003</v>
      </c>
      <c r="I270" s="23">
        <v>0</v>
      </c>
      <c r="J270" s="23">
        <v>0</v>
      </c>
    </row>
    <row r="271" spans="1:10" ht="48">
      <c r="A271" s="9"/>
      <c r="B271" s="10"/>
      <c r="C271" s="11" t="s">
        <v>60</v>
      </c>
      <c r="D271" s="11" t="s">
        <v>25</v>
      </c>
      <c r="E271" s="11" t="s">
        <v>232</v>
      </c>
      <c r="F271" s="9">
        <v>400</v>
      </c>
      <c r="G271" s="13" t="s">
        <v>234</v>
      </c>
      <c r="H271" s="23">
        <f>H272</f>
        <v>404.84800000000001</v>
      </c>
      <c r="I271" s="23">
        <f>I272</f>
        <v>0</v>
      </c>
      <c r="J271" s="23">
        <f>J272</f>
        <v>0</v>
      </c>
    </row>
    <row r="272" spans="1:10" ht="72">
      <c r="A272" s="9"/>
      <c r="B272" s="10"/>
      <c r="C272" s="11" t="s">
        <v>60</v>
      </c>
      <c r="D272" s="11" t="s">
        <v>25</v>
      </c>
      <c r="E272" s="11" t="s">
        <v>232</v>
      </c>
      <c r="F272" s="9">
        <v>414</v>
      </c>
      <c r="G272" s="13" t="s">
        <v>235</v>
      </c>
      <c r="H272" s="23">
        <v>404.84800000000001</v>
      </c>
      <c r="I272" s="23">
        <v>0</v>
      </c>
      <c r="J272" s="23">
        <v>0</v>
      </c>
    </row>
    <row r="273" spans="1:10" ht="60">
      <c r="A273" s="9"/>
      <c r="B273" s="10"/>
      <c r="C273" s="11" t="s">
        <v>60</v>
      </c>
      <c r="D273" s="11" t="s">
        <v>25</v>
      </c>
      <c r="E273" s="11" t="s">
        <v>236</v>
      </c>
      <c r="F273" s="11"/>
      <c r="G273" s="13" t="s">
        <v>237</v>
      </c>
      <c r="H273" s="23">
        <f t="shared" ref="H273:J274" si="48">H274</f>
        <v>0</v>
      </c>
      <c r="I273" s="23">
        <f t="shared" si="48"/>
        <v>7735.33</v>
      </c>
      <c r="J273" s="23">
        <f t="shared" si="48"/>
        <v>0</v>
      </c>
    </row>
    <row r="274" spans="1:10" ht="48">
      <c r="A274" s="9"/>
      <c r="B274" s="10"/>
      <c r="C274" s="11" t="s">
        <v>60</v>
      </c>
      <c r="D274" s="11" t="s">
        <v>25</v>
      </c>
      <c r="E274" s="11" t="s">
        <v>236</v>
      </c>
      <c r="F274" s="9">
        <v>400</v>
      </c>
      <c r="G274" s="13" t="s">
        <v>234</v>
      </c>
      <c r="H274" s="23">
        <f t="shared" si="48"/>
        <v>0</v>
      </c>
      <c r="I274" s="23">
        <f t="shared" si="48"/>
        <v>7735.33</v>
      </c>
      <c r="J274" s="23">
        <f t="shared" si="48"/>
        <v>0</v>
      </c>
    </row>
    <row r="275" spans="1:10" ht="72">
      <c r="A275" s="9"/>
      <c r="B275" s="10"/>
      <c r="C275" s="11" t="s">
        <v>60</v>
      </c>
      <c r="D275" s="11" t="s">
        <v>25</v>
      </c>
      <c r="E275" s="11" t="s">
        <v>236</v>
      </c>
      <c r="F275" s="9">
        <v>414</v>
      </c>
      <c r="G275" s="13" t="s">
        <v>235</v>
      </c>
      <c r="H275" s="23">
        <v>0</v>
      </c>
      <c r="I275" s="23">
        <v>7735.33</v>
      </c>
      <c r="J275" s="23">
        <v>0</v>
      </c>
    </row>
    <row r="276" spans="1:10" ht="60">
      <c r="A276" s="9"/>
      <c r="B276" s="10"/>
      <c r="C276" s="11" t="s">
        <v>60</v>
      </c>
      <c r="D276" s="11" t="s">
        <v>25</v>
      </c>
      <c r="E276" s="48" t="s">
        <v>224</v>
      </c>
      <c r="F276" s="9"/>
      <c r="G276" s="13" t="s">
        <v>225</v>
      </c>
      <c r="H276" s="63">
        <f>H277+H280+H287</f>
        <v>34052.635000000002</v>
      </c>
      <c r="I276" s="63">
        <f t="shared" ref="I276:J276" si="49">I277+I280+I287</f>
        <v>0</v>
      </c>
      <c r="J276" s="63">
        <f t="shared" si="49"/>
        <v>0</v>
      </c>
    </row>
    <row r="277" spans="1:10" ht="48">
      <c r="A277" s="9"/>
      <c r="B277" s="10"/>
      <c r="C277" s="11" t="s">
        <v>60</v>
      </c>
      <c r="D277" s="11" t="s">
        <v>25</v>
      </c>
      <c r="E277" s="48" t="s">
        <v>238</v>
      </c>
      <c r="F277" s="9"/>
      <c r="G277" s="64" t="s">
        <v>239</v>
      </c>
      <c r="H277" s="63">
        <f t="shared" ref="H277:J278" si="50">H278</f>
        <v>17193.434000000001</v>
      </c>
      <c r="I277" s="23">
        <f t="shared" si="50"/>
        <v>0</v>
      </c>
      <c r="J277" s="23">
        <f t="shared" si="50"/>
        <v>0</v>
      </c>
    </row>
    <row r="278" spans="1:10" ht="24">
      <c r="A278" s="9"/>
      <c r="B278" s="10"/>
      <c r="C278" s="11" t="s">
        <v>60</v>
      </c>
      <c r="D278" s="11" t="s">
        <v>25</v>
      </c>
      <c r="E278" s="48" t="s">
        <v>238</v>
      </c>
      <c r="F278" s="9" t="s">
        <v>96</v>
      </c>
      <c r="G278" s="13" t="s">
        <v>69</v>
      </c>
      <c r="H278" s="63">
        <f t="shared" si="50"/>
        <v>17193.434000000001</v>
      </c>
      <c r="I278" s="23">
        <f t="shared" si="50"/>
        <v>0</v>
      </c>
      <c r="J278" s="23">
        <f t="shared" si="50"/>
        <v>0</v>
      </c>
    </row>
    <row r="279" spans="1:10" ht="108">
      <c r="A279" s="9"/>
      <c r="B279" s="10"/>
      <c r="C279" s="11" t="s">
        <v>60</v>
      </c>
      <c r="D279" s="11" t="s">
        <v>25</v>
      </c>
      <c r="E279" s="48" t="s">
        <v>238</v>
      </c>
      <c r="F279" s="51">
        <v>813</v>
      </c>
      <c r="G279" s="13" t="s">
        <v>189</v>
      </c>
      <c r="H279" s="63">
        <v>17193.434000000001</v>
      </c>
      <c r="I279" s="28">
        <v>0</v>
      </c>
      <c r="J279" s="28">
        <v>0</v>
      </c>
    </row>
    <row r="280" spans="1:10" ht="60">
      <c r="A280" s="9"/>
      <c r="B280" s="10"/>
      <c r="C280" s="11" t="s">
        <v>60</v>
      </c>
      <c r="D280" s="11" t="s">
        <v>25</v>
      </c>
      <c r="E280" s="48" t="s">
        <v>240</v>
      </c>
      <c r="F280" s="9"/>
      <c r="G280" s="32" t="s">
        <v>241</v>
      </c>
      <c r="H280" s="65">
        <f>H283+H285+H281</f>
        <v>16269.200999999999</v>
      </c>
      <c r="I280" s="65">
        <f t="shared" ref="I280:J280" si="51">I283+I285+I281</f>
        <v>0</v>
      </c>
      <c r="J280" s="65">
        <f t="shared" si="51"/>
        <v>0</v>
      </c>
    </row>
    <row r="281" spans="1:10" s="112" customFormat="1" ht="48">
      <c r="A281" s="9"/>
      <c r="B281" s="10"/>
      <c r="C281" s="11" t="s">
        <v>60</v>
      </c>
      <c r="D281" s="11" t="s">
        <v>25</v>
      </c>
      <c r="E281" s="48" t="s">
        <v>240</v>
      </c>
      <c r="F281" s="24" t="s">
        <v>46</v>
      </c>
      <c r="G281" s="25" t="s">
        <v>57</v>
      </c>
      <c r="H281" s="65">
        <f>H282</f>
        <v>116.907</v>
      </c>
      <c r="I281" s="65">
        <f t="shared" ref="I281:J281" si="52">I282</f>
        <v>0</v>
      </c>
      <c r="J281" s="65">
        <f t="shared" si="52"/>
        <v>0</v>
      </c>
    </row>
    <row r="282" spans="1:10" s="112" customFormat="1" ht="24">
      <c r="A282" s="9"/>
      <c r="B282" s="10"/>
      <c r="C282" s="11" t="s">
        <v>60</v>
      </c>
      <c r="D282" s="11" t="s">
        <v>25</v>
      </c>
      <c r="E282" s="48" t="s">
        <v>240</v>
      </c>
      <c r="F282" s="9">
        <v>247</v>
      </c>
      <c r="G282" s="13" t="s">
        <v>95</v>
      </c>
      <c r="H282" s="65">
        <v>116.907</v>
      </c>
      <c r="I282" s="65">
        <v>0</v>
      </c>
      <c r="J282" s="65">
        <v>0</v>
      </c>
    </row>
    <row r="283" spans="1:10" ht="48">
      <c r="A283" s="9"/>
      <c r="B283" s="10"/>
      <c r="C283" s="11" t="s">
        <v>60</v>
      </c>
      <c r="D283" s="11" t="s">
        <v>25</v>
      </c>
      <c r="E283" s="48" t="s">
        <v>240</v>
      </c>
      <c r="F283" s="9">
        <v>400</v>
      </c>
      <c r="G283" s="13" t="s">
        <v>234</v>
      </c>
      <c r="H283" s="65">
        <f t="shared" ref="H283:J283" si="53">H284</f>
        <v>16151.821</v>
      </c>
      <c r="I283" s="66">
        <f t="shared" si="53"/>
        <v>0</v>
      </c>
      <c r="J283" s="66">
        <f t="shared" si="53"/>
        <v>0</v>
      </c>
    </row>
    <row r="284" spans="1:10" ht="72">
      <c r="A284" s="9"/>
      <c r="B284" s="10"/>
      <c r="C284" s="11" t="s">
        <v>60</v>
      </c>
      <c r="D284" s="11" t="s">
        <v>25</v>
      </c>
      <c r="E284" s="48" t="s">
        <v>240</v>
      </c>
      <c r="F284" s="9">
        <v>414</v>
      </c>
      <c r="G284" s="13" t="s">
        <v>235</v>
      </c>
      <c r="H284" s="65">
        <v>16151.821</v>
      </c>
      <c r="I284" s="66">
        <v>0</v>
      </c>
      <c r="J284" s="66">
        <v>0</v>
      </c>
    </row>
    <row r="285" spans="1:10" ht="24">
      <c r="A285" s="9"/>
      <c r="B285" s="10"/>
      <c r="C285" s="11" t="s">
        <v>60</v>
      </c>
      <c r="D285" s="11" t="s">
        <v>25</v>
      </c>
      <c r="E285" s="48" t="s">
        <v>240</v>
      </c>
      <c r="F285" s="9" t="s">
        <v>96</v>
      </c>
      <c r="G285" s="13" t="s">
        <v>69</v>
      </c>
      <c r="H285" s="65">
        <f>H286</f>
        <v>0.47299999999999998</v>
      </c>
      <c r="I285" s="65">
        <f t="shared" ref="I285:J285" si="54">I286</f>
        <v>0</v>
      </c>
      <c r="J285" s="65">
        <f t="shared" si="54"/>
        <v>0</v>
      </c>
    </row>
    <row r="286" spans="1:10">
      <c r="A286" s="9"/>
      <c r="B286" s="10"/>
      <c r="C286" s="11" t="s">
        <v>60</v>
      </c>
      <c r="D286" s="11" t="s">
        <v>25</v>
      </c>
      <c r="E286" s="48" t="s">
        <v>240</v>
      </c>
      <c r="F286" s="9">
        <v>853</v>
      </c>
      <c r="G286" s="13" t="s">
        <v>102</v>
      </c>
      <c r="H286" s="65">
        <v>0.47299999999999998</v>
      </c>
      <c r="I286" s="66">
        <v>0</v>
      </c>
      <c r="J286" s="66">
        <v>0</v>
      </c>
    </row>
    <row r="287" spans="1:10" ht="96">
      <c r="A287" s="9"/>
      <c r="B287" s="10"/>
      <c r="C287" s="11" t="s">
        <v>60</v>
      </c>
      <c r="D287" s="11" t="s">
        <v>25</v>
      </c>
      <c r="E287" s="9">
        <v>1010240680</v>
      </c>
      <c r="F287" s="9"/>
      <c r="G287" s="30" t="s">
        <v>44</v>
      </c>
      <c r="H287" s="65">
        <f>H288</f>
        <v>590</v>
      </c>
      <c r="I287" s="65">
        <f t="shared" ref="I287:J288" si="55">I288</f>
        <v>0</v>
      </c>
      <c r="J287" s="65">
        <f t="shared" si="55"/>
        <v>0</v>
      </c>
    </row>
    <row r="288" spans="1:10" ht="48">
      <c r="A288" s="9"/>
      <c r="B288" s="10"/>
      <c r="C288" s="11" t="s">
        <v>60</v>
      </c>
      <c r="D288" s="11" t="s">
        <v>25</v>
      </c>
      <c r="E288" s="9">
        <v>1010240680</v>
      </c>
      <c r="F288" s="24" t="s">
        <v>46</v>
      </c>
      <c r="G288" s="25" t="s">
        <v>57</v>
      </c>
      <c r="H288" s="65">
        <f>H289</f>
        <v>590</v>
      </c>
      <c r="I288" s="65">
        <f t="shared" si="55"/>
        <v>0</v>
      </c>
      <c r="J288" s="65">
        <f t="shared" si="55"/>
        <v>0</v>
      </c>
    </row>
    <row r="289" spans="1:10" ht="48">
      <c r="A289" s="9"/>
      <c r="B289" s="10"/>
      <c r="C289" s="11" t="s">
        <v>60</v>
      </c>
      <c r="D289" s="11" t="s">
        <v>25</v>
      </c>
      <c r="E289" s="9">
        <v>1010240680</v>
      </c>
      <c r="F289" s="9">
        <v>243</v>
      </c>
      <c r="G289" s="67" t="s">
        <v>242</v>
      </c>
      <c r="H289" s="65">
        <v>590</v>
      </c>
      <c r="I289" s="66">
        <v>0</v>
      </c>
      <c r="J289" s="66">
        <v>0</v>
      </c>
    </row>
    <row r="290" spans="1:10" ht="24">
      <c r="A290" s="9"/>
      <c r="B290" s="10"/>
      <c r="C290" s="11" t="s">
        <v>60</v>
      </c>
      <c r="D290" s="11" t="s">
        <v>25</v>
      </c>
      <c r="E290" s="11" t="s">
        <v>27</v>
      </c>
      <c r="F290" s="11"/>
      <c r="G290" s="13" t="s">
        <v>28</v>
      </c>
      <c r="H290" s="65">
        <f>H291</f>
        <v>17.89</v>
      </c>
      <c r="I290" s="65">
        <f t="shared" ref="I290:J292" si="56">I291</f>
        <v>0</v>
      </c>
      <c r="J290" s="65">
        <f t="shared" si="56"/>
        <v>0</v>
      </c>
    </row>
    <row r="291" spans="1:10" ht="60">
      <c r="A291" s="9"/>
      <c r="B291" s="10"/>
      <c r="C291" s="11" t="s">
        <v>60</v>
      </c>
      <c r="D291" s="11" t="s">
        <v>25</v>
      </c>
      <c r="E291" s="11" t="s">
        <v>65</v>
      </c>
      <c r="F291" s="11"/>
      <c r="G291" s="13" t="s">
        <v>66</v>
      </c>
      <c r="H291" s="65">
        <f>H292</f>
        <v>17.89</v>
      </c>
      <c r="I291" s="65">
        <f t="shared" si="56"/>
        <v>0</v>
      </c>
      <c r="J291" s="65">
        <f t="shared" si="56"/>
        <v>0</v>
      </c>
    </row>
    <row r="292" spans="1:10" ht="36">
      <c r="A292" s="9"/>
      <c r="B292" s="10"/>
      <c r="C292" s="11" t="s">
        <v>60</v>
      </c>
      <c r="D292" s="11" t="s">
        <v>25</v>
      </c>
      <c r="E292" s="11" t="s">
        <v>243</v>
      </c>
      <c r="F292" s="11"/>
      <c r="G292" s="45" t="s">
        <v>244</v>
      </c>
      <c r="H292" s="65">
        <f>H293</f>
        <v>17.89</v>
      </c>
      <c r="I292" s="65">
        <f t="shared" si="56"/>
        <v>0</v>
      </c>
      <c r="J292" s="65">
        <f t="shared" si="56"/>
        <v>0</v>
      </c>
    </row>
    <row r="293" spans="1:10" ht="48">
      <c r="A293" s="9"/>
      <c r="B293" s="10"/>
      <c r="C293" s="11" t="s">
        <v>60</v>
      </c>
      <c r="D293" s="11" t="s">
        <v>25</v>
      </c>
      <c r="E293" s="11" t="s">
        <v>243</v>
      </c>
      <c r="F293" s="24" t="s">
        <v>46</v>
      </c>
      <c r="G293" s="25" t="s">
        <v>57</v>
      </c>
      <c r="H293" s="65">
        <f>H295+H294</f>
        <v>17.89</v>
      </c>
      <c r="I293" s="65">
        <f>I295</f>
        <v>0</v>
      </c>
      <c r="J293" s="65">
        <f>J295</f>
        <v>0</v>
      </c>
    </row>
    <row r="294" spans="1:10" ht="48">
      <c r="A294" s="9"/>
      <c r="B294" s="10"/>
      <c r="C294" s="11" t="s">
        <v>60</v>
      </c>
      <c r="D294" s="11" t="s">
        <v>25</v>
      </c>
      <c r="E294" s="11" t="s">
        <v>243</v>
      </c>
      <c r="F294" s="9">
        <v>243</v>
      </c>
      <c r="G294" s="67" t="s">
        <v>242</v>
      </c>
      <c r="H294" s="65">
        <v>11.276999999999999</v>
      </c>
      <c r="I294" s="66">
        <v>0</v>
      </c>
      <c r="J294" s="66">
        <v>0</v>
      </c>
    </row>
    <row r="295" spans="1:10" ht="24">
      <c r="A295" s="9"/>
      <c r="B295" s="10"/>
      <c r="C295" s="11" t="s">
        <v>60</v>
      </c>
      <c r="D295" s="11" t="s">
        <v>25</v>
      </c>
      <c r="E295" s="11" t="s">
        <v>243</v>
      </c>
      <c r="F295" s="9" t="s">
        <v>48</v>
      </c>
      <c r="G295" s="13" t="s">
        <v>49</v>
      </c>
      <c r="H295" s="65">
        <v>6.6130000000000004</v>
      </c>
      <c r="I295" s="66">
        <v>0</v>
      </c>
      <c r="J295" s="66">
        <v>0</v>
      </c>
    </row>
    <row r="296" spans="1:10">
      <c r="A296" s="9"/>
      <c r="B296" s="10"/>
      <c r="C296" s="19" t="s">
        <v>60</v>
      </c>
      <c r="D296" s="19" t="s">
        <v>109</v>
      </c>
      <c r="E296" s="62"/>
      <c r="F296" s="29"/>
      <c r="G296" s="68" t="s">
        <v>245</v>
      </c>
      <c r="H296" s="22">
        <f>H297</f>
        <v>2827.6000000000004</v>
      </c>
      <c r="I296" s="22">
        <f t="shared" ref="I296:J298" si="57">I297</f>
        <v>4117.3</v>
      </c>
      <c r="J296" s="22">
        <f t="shared" si="57"/>
        <v>4117.3</v>
      </c>
    </row>
    <row r="297" spans="1:10" ht="60">
      <c r="A297" s="9"/>
      <c r="B297" s="10"/>
      <c r="C297" s="11" t="s">
        <v>60</v>
      </c>
      <c r="D297" s="11" t="s">
        <v>109</v>
      </c>
      <c r="E297" s="61" t="s">
        <v>220</v>
      </c>
      <c r="F297" s="9"/>
      <c r="G297" s="13" t="s">
        <v>221</v>
      </c>
      <c r="H297" s="23">
        <f>H298</f>
        <v>2827.6000000000004</v>
      </c>
      <c r="I297" s="23">
        <f t="shared" si="57"/>
        <v>4117.3</v>
      </c>
      <c r="J297" s="23">
        <f t="shared" si="57"/>
        <v>4117.3</v>
      </c>
    </row>
    <row r="298" spans="1:10" ht="72">
      <c r="A298" s="9"/>
      <c r="B298" s="10"/>
      <c r="C298" s="11" t="s">
        <v>60</v>
      </c>
      <c r="D298" s="11" t="s">
        <v>109</v>
      </c>
      <c r="E298" s="48" t="s">
        <v>222</v>
      </c>
      <c r="F298" s="9"/>
      <c r="G298" s="13" t="s">
        <v>223</v>
      </c>
      <c r="H298" s="65">
        <f>H299</f>
        <v>2827.6000000000004</v>
      </c>
      <c r="I298" s="65">
        <f t="shared" si="57"/>
        <v>4117.3</v>
      </c>
      <c r="J298" s="65">
        <f t="shared" si="57"/>
        <v>4117.3</v>
      </c>
    </row>
    <row r="299" spans="1:10" ht="60">
      <c r="A299" s="9"/>
      <c r="B299" s="10"/>
      <c r="C299" s="11" t="s">
        <v>60</v>
      </c>
      <c r="D299" s="11" t="s">
        <v>109</v>
      </c>
      <c r="E299" s="48" t="s">
        <v>224</v>
      </c>
      <c r="F299" s="9"/>
      <c r="G299" s="13" t="s">
        <v>225</v>
      </c>
      <c r="H299" s="65">
        <f>H300+H303+H306</f>
        <v>2827.6000000000004</v>
      </c>
      <c r="I299" s="65">
        <f t="shared" ref="I299:J299" si="58">I300+I303+I306</f>
        <v>4117.3</v>
      </c>
      <c r="J299" s="65">
        <f t="shared" si="58"/>
        <v>4117.3</v>
      </c>
    </row>
    <row r="300" spans="1:10" ht="48">
      <c r="A300" s="9"/>
      <c r="B300" s="10"/>
      <c r="C300" s="11" t="s">
        <v>60</v>
      </c>
      <c r="D300" s="11" t="s">
        <v>109</v>
      </c>
      <c r="E300" s="48" t="s">
        <v>246</v>
      </c>
      <c r="F300" s="9"/>
      <c r="G300" s="13" t="s">
        <v>247</v>
      </c>
      <c r="H300" s="65">
        <f t="shared" ref="H300:J301" si="59">H301</f>
        <v>974.02499999999998</v>
      </c>
      <c r="I300" s="65">
        <f t="shared" si="59"/>
        <v>4117.3</v>
      </c>
      <c r="J300" s="65">
        <f t="shared" si="59"/>
        <v>4117.3</v>
      </c>
    </row>
    <row r="301" spans="1:10" ht="48">
      <c r="A301" s="9"/>
      <c r="B301" s="10"/>
      <c r="C301" s="11" t="s">
        <v>60</v>
      </c>
      <c r="D301" s="11" t="s">
        <v>109</v>
      </c>
      <c r="E301" s="48" t="s">
        <v>246</v>
      </c>
      <c r="F301" s="24" t="s">
        <v>46</v>
      </c>
      <c r="G301" s="25" t="s">
        <v>57</v>
      </c>
      <c r="H301" s="65">
        <f t="shared" si="59"/>
        <v>974.02499999999998</v>
      </c>
      <c r="I301" s="65">
        <f t="shared" si="59"/>
        <v>4117.3</v>
      </c>
      <c r="J301" s="65">
        <f t="shared" si="59"/>
        <v>4117.3</v>
      </c>
    </row>
    <row r="302" spans="1:10" ht="24">
      <c r="A302" s="9"/>
      <c r="B302" s="10"/>
      <c r="C302" s="11" t="s">
        <v>60</v>
      </c>
      <c r="D302" s="11" t="s">
        <v>109</v>
      </c>
      <c r="E302" s="48" t="s">
        <v>246</v>
      </c>
      <c r="F302" s="9" t="s">
        <v>48</v>
      </c>
      <c r="G302" s="13" t="s">
        <v>49</v>
      </c>
      <c r="H302" s="65">
        <v>974.02499999999998</v>
      </c>
      <c r="I302" s="65">
        <v>4117.3</v>
      </c>
      <c r="J302" s="65">
        <v>4117.3</v>
      </c>
    </row>
    <row r="303" spans="1:10" ht="36">
      <c r="A303" s="9"/>
      <c r="B303" s="10"/>
      <c r="C303" s="11" t="s">
        <v>60</v>
      </c>
      <c r="D303" s="11" t="s">
        <v>109</v>
      </c>
      <c r="E303" s="48" t="s">
        <v>248</v>
      </c>
      <c r="F303" s="9"/>
      <c r="G303" s="13" t="s">
        <v>249</v>
      </c>
      <c r="H303" s="65">
        <f>H304</f>
        <v>340</v>
      </c>
      <c r="I303" s="65">
        <f t="shared" ref="I303:J304" si="60">I304</f>
        <v>0</v>
      </c>
      <c r="J303" s="65">
        <f t="shared" si="60"/>
        <v>0</v>
      </c>
    </row>
    <row r="304" spans="1:10" ht="48">
      <c r="A304" s="9"/>
      <c r="B304" s="10"/>
      <c r="C304" s="11" t="s">
        <v>60</v>
      </c>
      <c r="D304" s="11" t="s">
        <v>109</v>
      </c>
      <c r="E304" s="48" t="s">
        <v>248</v>
      </c>
      <c r="F304" s="24" t="s">
        <v>46</v>
      </c>
      <c r="G304" s="25" t="s">
        <v>57</v>
      </c>
      <c r="H304" s="65">
        <f>H305</f>
        <v>340</v>
      </c>
      <c r="I304" s="65">
        <f t="shared" si="60"/>
        <v>0</v>
      </c>
      <c r="J304" s="65">
        <f t="shared" si="60"/>
        <v>0</v>
      </c>
    </row>
    <row r="305" spans="1:10" ht="24">
      <c r="A305" s="9"/>
      <c r="B305" s="10"/>
      <c r="C305" s="11" t="s">
        <v>60</v>
      </c>
      <c r="D305" s="11" t="s">
        <v>109</v>
      </c>
      <c r="E305" s="48" t="s">
        <v>248</v>
      </c>
      <c r="F305" s="9" t="s">
        <v>48</v>
      </c>
      <c r="G305" s="13" t="s">
        <v>49</v>
      </c>
      <c r="H305" s="65">
        <v>340</v>
      </c>
      <c r="I305" s="65">
        <v>0</v>
      </c>
      <c r="J305" s="65">
        <v>0</v>
      </c>
    </row>
    <row r="306" spans="1:10" ht="60">
      <c r="A306" s="9"/>
      <c r="B306" s="10"/>
      <c r="C306" s="11" t="s">
        <v>60</v>
      </c>
      <c r="D306" s="11" t="s">
        <v>109</v>
      </c>
      <c r="E306" s="48" t="s">
        <v>250</v>
      </c>
      <c r="F306" s="9"/>
      <c r="G306" s="13" t="s">
        <v>251</v>
      </c>
      <c r="H306" s="65">
        <f t="shared" ref="H306:J307" si="61">H307</f>
        <v>1513.575</v>
      </c>
      <c r="I306" s="65">
        <f t="shared" si="61"/>
        <v>0</v>
      </c>
      <c r="J306" s="65">
        <f t="shared" si="61"/>
        <v>0</v>
      </c>
    </row>
    <row r="307" spans="1:10" ht="48">
      <c r="A307" s="9"/>
      <c r="B307" s="10"/>
      <c r="C307" s="11" t="s">
        <v>60</v>
      </c>
      <c r="D307" s="11" t="s">
        <v>109</v>
      </c>
      <c r="E307" s="48" t="s">
        <v>250</v>
      </c>
      <c r="F307" s="24" t="s">
        <v>46</v>
      </c>
      <c r="G307" s="25" t="s">
        <v>57</v>
      </c>
      <c r="H307" s="65">
        <f t="shared" si="61"/>
        <v>1513.575</v>
      </c>
      <c r="I307" s="65">
        <f t="shared" si="61"/>
        <v>0</v>
      </c>
      <c r="J307" s="65">
        <f t="shared" si="61"/>
        <v>0</v>
      </c>
    </row>
    <row r="308" spans="1:10" ht="24">
      <c r="A308" s="9"/>
      <c r="B308" s="10"/>
      <c r="C308" s="11" t="s">
        <v>60</v>
      </c>
      <c r="D308" s="11" t="s">
        <v>109</v>
      </c>
      <c r="E308" s="48" t="s">
        <v>250</v>
      </c>
      <c r="F308" s="9" t="s">
        <v>48</v>
      </c>
      <c r="G308" s="13" t="s">
        <v>49</v>
      </c>
      <c r="H308" s="65">
        <v>1513.575</v>
      </c>
      <c r="I308" s="65">
        <v>0</v>
      </c>
      <c r="J308" s="65">
        <v>0</v>
      </c>
    </row>
    <row r="309" spans="1:10">
      <c r="A309" s="9"/>
      <c r="B309" s="10"/>
      <c r="C309" s="10" t="s">
        <v>63</v>
      </c>
      <c r="D309" s="10" t="s">
        <v>23</v>
      </c>
      <c r="E309" s="54"/>
      <c r="F309" s="9"/>
      <c r="G309" s="16" t="s">
        <v>252</v>
      </c>
      <c r="H309" s="17">
        <f>H310+H338+H353+H373</f>
        <v>55378.031000000003</v>
      </c>
      <c r="I309" s="17">
        <f>I310+I338+I353+I373</f>
        <v>50122.422000000006</v>
      </c>
      <c r="J309" s="17">
        <f>J310+J338+J353+J373</f>
        <v>50129.62200000001</v>
      </c>
    </row>
    <row r="310" spans="1:10" ht="24">
      <c r="A310" s="9"/>
      <c r="B310" s="10"/>
      <c r="C310" s="29" t="s">
        <v>63</v>
      </c>
      <c r="D310" s="19" t="s">
        <v>109</v>
      </c>
      <c r="E310" s="19"/>
      <c r="F310" s="29"/>
      <c r="G310" s="21" t="s">
        <v>253</v>
      </c>
      <c r="H310" s="22">
        <f>H311</f>
        <v>48105.705000000002</v>
      </c>
      <c r="I310" s="22">
        <f>I311</f>
        <v>43902.048000000003</v>
      </c>
      <c r="J310" s="22">
        <f>J311</f>
        <v>43902.048000000003</v>
      </c>
    </row>
    <row r="311" spans="1:10" ht="48">
      <c r="A311" s="9"/>
      <c r="B311" s="10"/>
      <c r="C311" s="9" t="s">
        <v>63</v>
      </c>
      <c r="D311" s="11" t="s">
        <v>109</v>
      </c>
      <c r="E311" s="11" t="s">
        <v>254</v>
      </c>
      <c r="F311" s="9"/>
      <c r="G311" s="13" t="s">
        <v>255</v>
      </c>
      <c r="H311" s="23">
        <f t="shared" ref="H311:J312" si="62">H312</f>
        <v>48105.705000000002</v>
      </c>
      <c r="I311" s="23">
        <f t="shared" si="62"/>
        <v>43902.048000000003</v>
      </c>
      <c r="J311" s="23">
        <f t="shared" si="62"/>
        <v>43902.048000000003</v>
      </c>
    </row>
    <row r="312" spans="1:10" ht="48">
      <c r="A312" s="9"/>
      <c r="B312" s="10"/>
      <c r="C312" s="9" t="s">
        <v>63</v>
      </c>
      <c r="D312" s="11" t="s">
        <v>109</v>
      </c>
      <c r="E312" s="11" t="s">
        <v>256</v>
      </c>
      <c r="F312" s="9"/>
      <c r="G312" s="13" t="s">
        <v>257</v>
      </c>
      <c r="H312" s="23">
        <f>H313</f>
        <v>48105.705000000002</v>
      </c>
      <c r="I312" s="23">
        <f t="shared" si="62"/>
        <v>43902.048000000003</v>
      </c>
      <c r="J312" s="23">
        <f t="shared" si="62"/>
        <v>43902.048000000003</v>
      </c>
    </row>
    <row r="313" spans="1:10" ht="48">
      <c r="A313" s="9"/>
      <c r="B313" s="10"/>
      <c r="C313" s="9" t="s">
        <v>63</v>
      </c>
      <c r="D313" s="11" t="s">
        <v>109</v>
      </c>
      <c r="E313" s="11" t="s">
        <v>258</v>
      </c>
      <c r="F313" s="9"/>
      <c r="G313" s="13" t="s">
        <v>259</v>
      </c>
      <c r="H313" s="23">
        <f>H314+H322+H326+H318+H330+H335</f>
        <v>48105.705000000002</v>
      </c>
      <c r="I313" s="23">
        <f>I314+I322+I326+I318</f>
        <v>43902.048000000003</v>
      </c>
      <c r="J313" s="23">
        <f>J314+J322+J326+J318</f>
        <v>43902.048000000003</v>
      </c>
    </row>
    <row r="314" spans="1:10" ht="48">
      <c r="A314" s="9"/>
      <c r="B314" s="10"/>
      <c r="C314" s="9" t="s">
        <v>63</v>
      </c>
      <c r="D314" s="11" t="s">
        <v>109</v>
      </c>
      <c r="E314" s="11" t="s">
        <v>260</v>
      </c>
      <c r="F314" s="9"/>
      <c r="G314" s="13" t="s">
        <v>261</v>
      </c>
      <c r="H314" s="23">
        <f>H315</f>
        <v>30609.809000000001</v>
      </c>
      <c r="I314" s="23">
        <f>I315</f>
        <v>30641.292000000001</v>
      </c>
      <c r="J314" s="23">
        <f>J315</f>
        <v>30641.292000000001</v>
      </c>
    </row>
    <row r="315" spans="1:10" ht="60">
      <c r="A315" s="9"/>
      <c r="B315" s="10"/>
      <c r="C315" s="9" t="s">
        <v>63</v>
      </c>
      <c r="D315" s="11" t="s">
        <v>109</v>
      </c>
      <c r="E315" s="11" t="s">
        <v>260</v>
      </c>
      <c r="F315" s="69" t="s">
        <v>262</v>
      </c>
      <c r="G315" s="25" t="s">
        <v>263</v>
      </c>
      <c r="H315" s="23">
        <f>H316+H317</f>
        <v>30609.809000000001</v>
      </c>
      <c r="I315" s="23">
        <f>I316+I317</f>
        <v>30641.292000000001</v>
      </c>
      <c r="J315" s="23">
        <f>J316+J317</f>
        <v>30641.292000000001</v>
      </c>
    </row>
    <row r="316" spans="1:10" ht="108">
      <c r="A316" s="9"/>
      <c r="B316" s="10"/>
      <c r="C316" s="9" t="s">
        <v>63</v>
      </c>
      <c r="D316" s="11" t="s">
        <v>109</v>
      </c>
      <c r="E316" s="11" t="s">
        <v>260</v>
      </c>
      <c r="F316" s="9" t="s">
        <v>264</v>
      </c>
      <c r="G316" s="13" t="s">
        <v>265</v>
      </c>
      <c r="H316" s="23">
        <v>16736.563999999998</v>
      </c>
      <c r="I316" s="23">
        <v>17032.34</v>
      </c>
      <c r="J316" s="23">
        <v>17032.34</v>
      </c>
    </row>
    <row r="317" spans="1:10" ht="108">
      <c r="A317" s="9"/>
      <c r="B317" s="10"/>
      <c r="C317" s="9" t="s">
        <v>63</v>
      </c>
      <c r="D317" s="11" t="s">
        <v>109</v>
      </c>
      <c r="E317" s="11" t="s">
        <v>260</v>
      </c>
      <c r="F317" s="9" t="s">
        <v>266</v>
      </c>
      <c r="G317" s="13" t="s">
        <v>267</v>
      </c>
      <c r="H317" s="23">
        <v>13873.245000000001</v>
      </c>
      <c r="I317" s="23">
        <v>13608.951999999999</v>
      </c>
      <c r="J317" s="23">
        <v>13608.951999999999</v>
      </c>
    </row>
    <row r="318" spans="1:10" ht="72">
      <c r="A318" s="9"/>
      <c r="B318" s="10"/>
      <c r="C318" s="9" t="s">
        <v>63</v>
      </c>
      <c r="D318" s="11" t="s">
        <v>109</v>
      </c>
      <c r="E318" s="11" t="s">
        <v>268</v>
      </c>
      <c r="F318" s="9"/>
      <c r="G318" s="70" t="s">
        <v>269</v>
      </c>
      <c r="H318" s="23">
        <f>H319</f>
        <v>677.31</v>
      </c>
      <c r="I318" s="23">
        <f>I319</f>
        <v>0</v>
      </c>
      <c r="J318" s="23">
        <f>J319</f>
        <v>0</v>
      </c>
    </row>
    <row r="319" spans="1:10" ht="60">
      <c r="A319" s="9"/>
      <c r="B319" s="10"/>
      <c r="C319" s="9" t="s">
        <v>63</v>
      </c>
      <c r="D319" s="11" t="s">
        <v>109</v>
      </c>
      <c r="E319" s="11" t="s">
        <v>268</v>
      </c>
      <c r="F319" s="69" t="s">
        <v>262</v>
      </c>
      <c r="G319" s="71" t="s">
        <v>263</v>
      </c>
      <c r="H319" s="23">
        <f>H320+H321</f>
        <v>677.31</v>
      </c>
      <c r="I319" s="23">
        <f>I320+I321</f>
        <v>0</v>
      </c>
      <c r="J319" s="23">
        <f>J320+J321</f>
        <v>0</v>
      </c>
    </row>
    <row r="320" spans="1:10" ht="24">
      <c r="A320" s="9"/>
      <c r="B320" s="10"/>
      <c r="C320" s="9" t="s">
        <v>63</v>
      </c>
      <c r="D320" s="11" t="s">
        <v>109</v>
      </c>
      <c r="E320" s="11" t="s">
        <v>268</v>
      </c>
      <c r="F320" s="69" t="s">
        <v>270</v>
      </c>
      <c r="G320" s="13" t="s">
        <v>271</v>
      </c>
      <c r="H320" s="23">
        <v>77.31</v>
      </c>
      <c r="I320" s="23">
        <v>0</v>
      </c>
      <c r="J320" s="23">
        <v>0</v>
      </c>
    </row>
    <row r="321" spans="1:10" ht="24">
      <c r="A321" s="9"/>
      <c r="B321" s="10"/>
      <c r="C321" s="9" t="s">
        <v>63</v>
      </c>
      <c r="D321" s="11" t="s">
        <v>109</v>
      </c>
      <c r="E321" s="11" t="s">
        <v>268</v>
      </c>
      <c r="F321" s="9">
        <v>622</v>
      </c>
      <c r="G321" s="13" t="s">
        <v>272</v>
      </c>
      <c r="H321" s="23">
        <v>600</v>
      </c>
      <c r="I321" s="23">
        <v>0</v>
      </c>
      <c r="J321" s="23">
        <v>0</v>
      </c>
    </row>
    <row r="322" spans="1:10" ht="72">
      <c r="A322" s="9"/>
      <c r="B322" s="10"/>
      <c r="C322" s="9" t="s">
        <v>63</v>
      </c>
      <c r="D322" s="11" t="s">
        <v>109</v>
      </c>
      <c r="E322" s="11" t="s">
        <v>273</v>
      </c>
      <c r="F322" s="9"/>
      <c r="G322" s="13" t="s">
        <v>274</v>
      </c>
      <c r="H322" s="23">
        <f>H323</f>
        <v>16465</v>
      </c>
      <c r="I322" s="23">
        <f>I323</f>
        <v>13128.148000000001</v>
      </c>
      <c r="J322" s="23">
        <f>J323</f>
        <v>13128.148000000001</v>
      </c>
    </row>
    <row r="323" spans="1:10" ht="60">
      <c r="A323" s="9"/>
      <c r="B323" s="10"/>
      <c r="C323" s="9" t="s">
        <v>63</v>
      </c>
      <c r="D323" s="11" t="s">
        <v>109</v>
      </c>
      <c r="E323" s="11" t="s">
        <v>273</v>
      </c>
      <c r="F323" s="24" t="s">
        <v>262</v>
      </c>
      <c r="G323" s="25" t="s">
        <v>263</v>
      </c>
      <c r="H323" s="23">
        <f>H324+H325</f>
        <v>16465</v>
      </c>
      <c r="I323" s="23">
        <f>I324+I325</f>
        <v>13128.148000000001</v>
      </c>
      <c r="J323" s="23">
        <f>J324+J325</f>
        <v>13128.148000000001</v>
      </c>
    </row>
    <row r="324" spans="1:10" ht="108">
      <c r="A324" s="9"/>
      <c r="B324" s="10"/>
      <c r="C324" s="9" t="s">
        <v>63</v>
      </c>
      <c r="D324" s="11" t="s">
        <v>109</v>
      </c>
      <c r="E324" s="11" t="s">
        <v>273</v>
      </c>
      <c r="F324" s="9" t="s">
        <v>264</v>
      </c>
      <c r="G324" s="13" t="s">
        <v>265</v>
      </c>
      <c r="H324" s="23">
        <v>8316.6779999999999</v>
      </c>
      <c r="I324" s="23">
        <v>6604.18</v>
      </c>
      <c r="J324" s="23">
        <v>6604.18</v>
      </c>
    </row>
    <row r="325" spans="1:10" ht="108">
      <c r="A325" s="9"/>
      <c r="B325" s="10"/>
      <c r="C325" s="9" t="s">
        <v>63</v>
      </c>
      <c r="D325" s="11" t="s">
        <v>109</v>
      </c>
      <c r="E325" s="11" t="s">
        <v>273</v>
      </c>
      <c r="F325" s="9" t="s">
        <v>266</v>
      </c>
      <c r="G325" s="13" t="s">
        <v>267</v>
      </c>
      <c r="H325" s="23">
        <v>8148.3220000000001</v>
      </c>
      <c r="I325" s="23">
        <v>6523.9679999999998</v>
      </c>
      <c r="J325" s="23">
        <v>6523.9679999999998</v>
      </c>
    </row>
    <row r="326" spans="1:10" ht="84">
      <c r="A326" s="9"/>
      <c r="B326" s="10"/>
      <c r="C326" s="9" t="s">
        <v>63</v>
      </c>
      <c r="D326" s="11" t="s">
        <v>109</v>
      </c>
      <c r="E326" s="11" t="s">
        <v>275</v>
      </c>
      <c r="F326" s="9"/>
      <c r="G326" s="13" t="s">
        <v>276</v>
      </c>
      <c r="H326" s="23">
        <f>H327</f>
        <v>166.31299999999999</v>
      </c>
      <c r="I326" s="23">
        <f>I327</f>
        <v>132.608</v>
      </c>
      <c r="J326" s="23">
        <f>J327</f>
        <v>132.608</v>
      </c>
    </row>
    <row r="327" spans="1:10" ht="60">
      <c r="A327" s="9"/>
      <c r="B327" s="10"/>
      <c r="C327" s="9" t="s">
        <v>63</v>
      </c>
      <c r="D327" s="11" t="s">
        <v>109</v>
      </c>
      <c r="E327" s="11" t="s">
        <v>275</v>
      </c>
      <c r="F327" s="24" t="s">
        <v>262</v>
      </c>
      <c r="G327" s="25" t="s">
        <v>263</v>
      </c>
      <c r="H327" s="23">
        <f>H328+H329</f>
        <v>166.31299999999999</v>
      </c>
      <c r="I327" s="23">
        <f>I328+I329</f>
        <v>132.608</v>
      </c>
      <c r="J327" s="23">
        <f>J328+J329</f>
        <v>132.608</v>
      </c>
    </row>
    <row r="328" spans="1:10" ht="108">
      <c r="A328" s="9"/>
      <c r="B328" s="10"/>
      <c r="C328" s="9" t="s">
        <v>63</v>
      </c>
      <c r="D328" s="11" t="s">
        <v>109</v>
      </c>
      <c r="E328" s="11" t="s">
        <v>275</v>
      </c>
      <c r="F328" s="9" t="s">
        <v>264</v>
      </c>
      <c r="G328" s="13" t="s">
        <v>265</v>
      </c>
      <c r="H328" s="23">
        <v>84.007000000000005</v>
      </c>
      <c r="I328" s="23">
        <v>66.709000000000003</v>
      </c>
      <c r="J328" s="23">
        <v>66.709000000000003</v>
      </c>
    </row>
    <row r="329" spans="1:10" ht="72">
      <c r="A329" s="9"/>
      <c r="B329" s="10"/>
      <c r="C329" s="9" t="s">
        <v>63</v>
      </c>
      <c r="D329" s="11" t="s">
        <v>109</v>
      </c>
      <c r="E329" s="11" t="s">
        <v>275</v>
      </c>
      <c r="F329" s="9" t="s">
        <v>266</v>
      </c>
      <c r="G329" s="13" t="s">
        <v>277</v>
      </c>
      <c r="H329" s="23">
        <v>82.305999999999997</v>
      </c>
      <c r="I329" s="23">
        <v>65.899000000000001</v>
      </c>
      <c r="J329" s="23">
        <v>65.899000000000001</v>
      </c>
    </row>
    <row r="330" spans="1:10" ht="72">
      <c r="A330" s="9"/>
      <c r="B330" s="10"/>
      <c r="C330" s="9" t="s">
        <v>63</v>
      </c>
      <c r="D330" s="11" t="s">
        <v>109</v>
      </c>
      <c r="E330" s="11" t="s">
        <v>278</v>
      </c>
      <c r="F330" s="9"/>
      <c r="G330" s="13" t="s">
        <v>279</v>
      </c>
      <c r="H330" s="23">
        <f>H331</f>
        <v>185.4</v>
      </c>
      <c r="I330" s="23">
        <f t="shared" ref="I330:J330" si="63">I331</f>
        <v>0</v>
      </c>
      <c r="J330" s="23">
        <f t="shared" si="63"/>
        <v>0</v>
      </c>
    </row>
    <row r="331" spans="1:10" ht="60">
      <c r="A331" s="9"/>
      <c r="B331" s="10"/>
      <c r="C331" s="9" t="s">
        <v>63</v>
      </c>
      <c r="D331" s="11" t="s">
        <v>109</v>
      </c>
      <c r="E331" s="11" t="s">
        <v>278</v>
      </c>
      <c r="F331" s="24" t="s">
        <v>262</v>
      </c>
      <c r="G331" s="25" t="s">
        <v>263</v>
      </c>
      <c r="H331" s="23">
        <f>H332+H333</f>
        <v>185.4</v>
      </c>
      <c r="I331" s="23">
        <f t="shared" ref="I331:J331" si="64">I332+I333</f>
        <v>0</v>
      </c>
      <c r="J331" s="23">
        <f t="shared" si="64"/>
        <v>0</v>
      </c>
    </row>
    <row r="332" spans="1:10" ht="108">
      <c r="A332" s="9"/>
      <c r="B332" s="10"/>
      <c r="C332" s="9" t="s">
        <v>63</v>
      </c>
      <c r="D332" s="11" t="s">
        <v>109</v>
      </c>
      <c r="E332" s="11" t="s">
        <v>278</v>
      </c>
      <c r="F332" s="9" t="s">
        <v>264</v>
      </c>
      <c r="G332" s="13" t="s">
        <v>265</v>
      </c>
      <c r="H332" s="23">
        <v>96.4</v>
      </c>
      <c r="I332" s="23">
        <v>0</v>
      </c>
      <c r="J332" s="23">
        <v>0</v>
      </c>
    </row>
    <row r="333" spans="1:10" ht="72">
      <c r="A333" s="9"/>
      <c r="B333" s="10"/>
      <c r="C333" s="9" t="s">
        <v>63</v>
      </c>
      <c r="D333" s="11" t="s">
        <v>109</v>
      </c>
      <c r="E333" s="11" t="s">
        <v>278</v>
      </c>
      <c r="F333" s="9" t="s">
        <v>266</v>
      </c>
      <c r="G333" s="13" t="s">
        <v>277</v>
      </c>
      <c r="H333" s="23">
        <v>89</v>
      </c>
      <c r="I333" s="23">
        <v>0</v>
      </c>
      <c r="J333" s="23">
        <v>0</v>
      </c>
    </row>
    <row r="334" spans="1:10" ht="84">
      <c r="A334" s="9"/>
      <c r="B334" s="10"/>
      <c r="C334" s="9" t="s">
        <v>63</v>
      </c>
      <c r="D334" s="11" t="s">
        <v>109</v>
      </c>
      <c r="E334" s="11" t="s">
        <v>280</v>
      </c>
      <c r="F334" s="9"/>
      <c r="G334" s="13" t="s">
        <v>281</v>
      </c>
      <c r="H334" s="23">
        <f>H335</f>
        <v>1.873</v>
      </c>
      <c r="I334" s="23">
        <f t="shared" ref="I334:J334" si="65">I335</f>
        <v>0</v>
      </c>
      <c r="J334" s="23">
        <f t="shared" si="65"/>
        <v>0</v>
      </c>
    </row>
    <row r="335" spans="1:10" ht="60">
      <c r="A335" s="9"/>
      <c r="B335" s="10"/>
      <c r="C335" s="9" t="s">
        <v>63</v>
      </c>
      <c r="D335" s="11" t="s">
        <v>109</v>
      </c>
      <c r="E335" s="11" t="s">
        <v>280</v>
      </c>
      <c r="F335" s="24" t="s">
        <v>262</v>
      </c>
      <c r="G335" s="25" t="s">
        <v>263</v>
      </c>
      <c r="H335" s="23">
        <f>H336+H337</f>
        <v>1.873</v>
      </c>
      <c r="I335" s="23">
        <f t="shared" ref="I335:J335" si="66">I336+I337</f>
        <v>0</v>
      </c>
      <c r="J335" s="23">
        <f t="shared" si="66"/>
        <v>0</v>
      </c>
    </row>
    <row r="336" spans="1:10" ht="108">
      <c r="A336" s="9"/>
      <c r="B336" s="10"/>
      <c r="C336" s="9" t="s">
        <v>63</v>
      </c>
      <c r="D336" s="11" t="s">
        <v>109</v>
      </c>
      <c r="E336" s="11" t="s">
        <v>280</v>
      </c>
      <c r="F336" s="9" t="s">
        <v>264</v>
      </c>
      <c r="G336" s="13" t="s">
        <v>265</v>
      </c>
      <c r="H336" s="23">
        <v>0.97399999999999998</v>
      </c>
      <c r="I336" s="23">
        <v>0</v>
      </c>
      <c r="J336" s="23">
        <v>0</v>
      </c>
    </row>
    <row r="337" spans="1:10" ht="72">
      <c r="A337" s="9"/>
      <c r="B337" s="10"/>
      <c r="C337" s="9" t="s">
        <v>63</v>
      </c>
      <c r="D337" s="11" t="s">
        <v>109</v>
      </c>
      <c r="E337" s="11" t="s">
        <v>280</v>
      </c>
      <c r="F337" s="9" t="s">
        <v>266</v>
      </c>
      <c r="G337" s="13" t="s">
        <v>277</v>
      </c>
      <c r="H337" s="23">
        <v>0.89900000000000002</v>
      </c>
      <c r="I337" s="23">
        <v>0</v>
      </c>
      <c r="J337" s="23">
        <v>0</v>
      </c>
    </row>
    <row r="338" spans="1:10" ht="48">
      <c r="A338" s="9"/>
      <c r="B338" s="10"/>
      <c r="C338" s="10" t="s">
        <v>63</v>
      </c>
      <c r="D338" s="29" t="s">
        <v>60</v>
      </c>
      <c r="E338" s="19"/>
      <c r="F338" s="29"/>
      <c r="G338" s="21" t="s">
        <v>282</v>
      </c>
      <c r="H338" s="22">
        <f>H340+H346</f>
        <v>169.072</v>
      </c>
      <c r="I338" s="22">
        <f>I340+I346</f>
        <v>305.22199999999998</v>
      </c>
      <c r="J338" s="22">
        <f>J340+J346</f>
        <v>305.22199999999998</v>
      </c>
    </row>
    <row r="339" spans="1:10" ht="48">
      <c r="A339" s="9"/>
      <c r="B339" s="10"/>
      <c r="C339" s="9" t="s">
        <v>63</v>
      </c>
      <c r="D339" s="9" t="s">
        <v>60</v>
      </c>
      <c r="E339" s="11" t="s">
        <v>254</v>
      </c>
      <c r="F339" s="9"/>
      <c r="G339" s="13" t="s">
        <v>255</v>
      </c>
      <c r="H339" s="23">
        <f>H340</f>
        <v>62.32</v>
      </c>
      <c r="I339" s="23">
        <f>I340</f>
        <v>73.47</v>
      </c>
      <c r="J339" s="23">
        <f>J340</f>
        <v>73.47</v>
      </c>
    </row>
    <row r="340" spans="1:10" ht="48">
      <c r="A340" s="9"/>
      <c r="B340" s="10"/>
      <c r="C340" s="9" t="s">
        <v>63</v>
      </c>
      <c r="D340" s="9" t="s">
        <v>60</v>
      </c>
      <c r="E340" s="11" t="s">
        <v>256</v>
      </c>
      <c r="F340" s="9"/>
      <c r="G340" s="13" t="s">
        <v>257</v>
      </c>
      <c r="H340" s="23">
        <f>H342</f>
        <v>62.32</v>
      </c>
      <c r="I340" s="23">
        <f>I342</f>
        <v>73.47</v>
      </c>
      <c r="J340" s="23">
        <f>J342</f>
        <v>73.47</v>
      </c>
    </row>
    <row r="341" spans="1:10" ht="48">
      <c r="A341" s="9"/>
      <c r="B341" s="10"/>
      <c r="C341" s="9" t="s">
        <v>63</v>
      </c>
      <c r="D341" s="9" t="s">
        <v>60</v>
      </c>
      <c r="E341" s="11" t="s">
        <v>258</v>
      </c>
      <c r="F341" s="9"/>
      <c r="G341" s="13" t="s">
        <v>283</v>
      </c>
      <c r="H341" s="23">
        <f t="shared" ref="H341:J342" si="67">H342</f>
        <v>62.32</v>
      </c>
      <c r="I341" s="23">
        <f t="shared" si="67"/>
        <v>73.47</v>
      </c>
      <c r="J341" s="23">
        <f t="shared" si="67"/>
        <v>73.47</v>
      </c>
    </row>
    <row r="342" spans="1:10" ht="36">
      <c r="A342" s="9"/>
      <c r="B342" s="10"/>
      <c r="C342" s="9" t="s">
        <v>63</v>
      </c>
      <c r="D342" s="9" t="s">
        <v>60</v>
      </c>
      <c r="E342" s="11" t="s">
        <v>284</v>
      </c>
      <c r="F342" s="26"/>
      <c r="G342" s="13" t="s">
        <v>282</v>
      </c>
      <c r="H342" s="23">
        <f t="shared" si="67"/>
        <v>62.32</v>
      </c>
      <c r="I342" s="23">
        <f t="shared" si="67"/>
        <v>73.47</v>
      </c>
      <c r="J342" s="23">
        <f t="shared" si="67"/>
        <v>73.47</v>
      </c>
    </row>
    <row r="343" spans="1:10" ht="60">
      <c r="A343" s="9"/>
      <c r="B343" s="10"/>
      <c r="C343" s="9" t="s">
        <v>63</v>
      </c>
      <c r="D343" s="9" t="s">
        <v>60</v>
      </c>
      <c r="E343" s="11" t="s">
        <v>284</v>
      </c>
      <c r="F343" s="69" t="s">
        <v>262</v>
      </c>
      <c r="G343" s="25" t="s">
        <v>263</v>
      </c>
      <c r="H343" s="23">
        <f>H344+H345</f>
        <v>62.32</v>
      </c>
      <c r="I343" s="23">
        <f>I344+I345</f>
        <v>73.47</v>
      </c>
      <c r="J343" s="23">
        <f>J344+J345</f>
        <v>73.47</v>
      </c>
    </row>
    <row r="344" spans="1:10" ht="108">
      <c r="A344" s="9"/>
      <c r="B344" s="10"/>
      <c r="C344" s="9" t="s">
        <v>63</v>
      </c>
      <c r="D344" s="9" t="s">
        <v>60</v>
      </c>
      <c r="E344" s="11" t="s">
        <v>284</v>
      </c>
      <c r="F344" s="9" t="s">
        <v>264</v>
      </c>
      <c r="G344" s="13" t="s">
        <v>265</v>
      </c>
      <c r="H344" s="23">
        <v>7.79</v>
      </c>
      <c r="I344" s="23">
        <v>18.940000000000001</v>
      </c>
      <c r="J344" s="23">
        <v>18.940000000000001</v>
      </c>
    </row>
    <row r="345" spans="1:10" ht="108">
      <c r="A345" s="9"/>
      <c r="B345" s="10"/>
      <c r="C345" s="9" t="s">
        <v>63</v>
      </c>
      <c r="D345" s="9" t="s">
        <v>60</v>
      </c>
      <c r="E345" s="11" t="s">
        <v>284</v>
      </c>
      <c r="F345" s="9" t="s">
        <v>266</v>
      </c>
      <c r="G345" s="13" t="s">
        <v>267</v>
      </c>
      <c r="H345" s="23">
        <v>54.53</v>
      </c>
      <c r="I345" s="23">
        <v>54.53</v>
      </c>
      <c r="J345" s="23">
        <v>54.53</v>
      </c>
    </row>
    <row r="346" spans="1:10" ht="24">
      <c r="A346" s="9"/>
      <c r="B346" s="10"/>
      <c r="C346" s="9" t="s">
        <v>63</v>
      </c>
      <c r="D346" s="9" t="s">
        <v>60</v>
      </c>
      <c r="E346" s="11" t="s">
        <v>27</v>
      </c>
      <c r="F346" s="11"/>
      <c r="G346" s="13" t="s">
        <v>28</v>
      </c>
      <c r="H346" s="23">
        <f t="shared" ref="H346:J351" si="68">H347</f>
        <v>106.752</v>
      </c>
      <c r="I346" s="23">
        <f t="shared" si="68"/>
        <v>231.75200000000001</v>
      </c>
      <c r="J346" s="23">
        <f t="shared" si="68"/>
        <v>231.75200000000001</v>
      </c>
    </row>
    <row r="347" spans="1:10" ht="60">
      <c r="A347" s="9"/>
      <c r="B347" s="10"/>
      <c r="C347" s="9" t="s">
        <v>63</v>
      </c>
      <c r="D347" s="9" t="s">
        <v>60</v>
      </c>
      <c r="E347" s="11" t="s">
        <v>65</v>
      </c>
      <c r="F347" s="11"/>
      <c r="G347" s="13" t="s">
        <v>66</v>
      </c>
      <c r="H347" s="23">
        <f t="shared" si="68"/>
        <v>106.752</v>
      </c>
      <c r="I347" s="23">
        <f t="shared" si="68"/>
        <v>231.75200000000001</v>
      </c>
      <c r="J347" s="23">
        <f t="shared" si="68"/>
        <v>231.75200000000001</v>
      </c>
    </row>
    <row r="348" spans="1:10" ht="36">
      <c r="A348" s="9"/>
      <c r="B348" s="10"/>
      <c r="C348" s="9" t="s">
        <v>63</v>
      </c>
      <c r="D348" s="9" t="s">
        <v>60</v>
      </c>
      <c r="E348" s="52" t="s">
        <v>285</v>
      </c>
      <c r="F348" s="51"/>
      <c r="G348" s="13" t="s">
        <v>282</v>
      </c>
      <c r="H348" s="23">
        <f>H349+H351</f>
        <v>106.752</v>
      </c>
      <c r="I348" s="23">
        <f>I349+I351</f>
        <v>231.75200000000001</v>
      </c>
      <c r="J348" s="23">
        <f>J349+J351</f>
        <v>231.75200000000001</v>
      </c>
    </row>
    <row r="349" spans="1:10" ht="120">
      <c r="A349" s="9"/>
      <c r="B349" s="10"/>
      <c r="C349" s="9" t="s">
        <v>63</v>
      </c>
      <c r="D349" s="9" t="s">
        <v>60</v>
      </c>
      <c r="E349" s="52" t="s">
        <v>285</v>
      </c>
      <c r="F349" s="24" t="s">
        <v>33</v>
      </c>
      <c r="G349" s="25" t="s">
        <v>34</v>
      </c>
      <c r="H349" s="23">
        <f>H350</f>
        <v>0</v>
      </c>
      <c r="I349" s="23">
        <f>I350</f>
        <v>83.632000000000005</v>
      </c>
      <c r="J349" s="23">
        <f>J350</f>
        <v>83.632000000000005</v>
      </c>
    </row>
    <row r="350" spans="1:10" ht="60">
      <c r="A350" s="9"/>
      <c r="B350" s="10"/>
      <c r="C350" s="9" t="s">
        <v>63</v>
      </c>
      <c r="D350" s="9" t="s">
        <v>60</v>
      </c>
      <c r="E350" s="52" t="s">
        <v>285</v>
      </c>
      <c r="F350" s="26" t="s">
        <v>37</v>
      </c>
      <c r="G350" s="27" t="s">
        <v>38</v>
      </c>
      <c r="H350" s="23">
        <v>0</v>
      </c>
      <c r="I350" s="23">
        <v>83.632000000000005</v>
      </c>
      <c r="J350" s="23">
        <v>83.632000000000005</v>
      </c>
    </row>
    <row r="351" spans="1:10" ht="48">
      <c r="A351" s="9"/>
      <c r="B351" s="10"/>
      <c r="C351" s="9" t="s">
        <v>63</v>
      </c>
      <c r="D351" s="9" t="s">
        <v>60</v>
      </c>
      <c r="E351" s="52" t="s">
        <v>285</v>
      </c>
      <c r="F351" s="24" t="s">
        <v>46</v>
      </c>
      <c r="G351" s="25" t="s">
        <v>57</v>
      </c>
      <c r="H351" s="23">
        <f t="shared" si="68"/>
        <v>106.752</v>
      </c>
      <c r="I351" s="23">
        <f t="shared" si="68"/>
        <v>148.12</v>
      </c>
      <c r="J351" s="23">
        <f t="shared" si="68"/>
        <v>148.12</v>
      </c>
    </row>
    <row r="352" spans="1:10" ht="24">
      <c r="A352" s="9"/>
      <c r="B352" s="10"/>
      <c r="C352" s="9" t="s">
        <v>63</v>
      </c>
      <c r="D352" s="9" t="s">
        <v>60</v>
      </c>
      <c r="E352" s="52" t="s">
        <v>285</v>
      </c>
      <c r="F352" s="9" t="s">
        <v>48</v>
      </c>
      <c r="G352" s="13" t="s">
        <v>49</v>
      </c>
      <c r="H352" s="23">
        <v>106.752</v>
      </c>
      <c r="I352" s="23">
        <v>148.12</v>
      </c>
      <c r="J352" s="23">
        <v>148.12</v>
      </c>
    </row>
    <row r="353" spans="1:10">
      <c r="A353" s="9"/>
      <c r="B353" s="10"/>
      <c r="C353" s="29" t="s">
        <v>63</v>
      </c>
      <c r="D353" s="29" t="s">
        <v>63</v>
      </c>
      <c r="E353" s="19"/>
      <c r="F353" s="29"/>
      <c r="G353" s="21" t="s">
        <v>286</v>
      </c>
      <c r="H353" s="22">
        <f>H354</f>
        <v>6340.6539999999995</v>
      </c>
      <c r="I353" s="22">
        <f>I354</f>
        <v>5162.5520000000006</v>
      </c>
      <c r="J353" s="22">
        <f>J354</f>
        <v>5162.5520000000006</v>
      </c>
    </row>
    <row r="354" spans="1:10" ht="24">
      <c r="A354" s="9"/>
      <c r="B354" s="10"/>
      <c r="C354" s="11" t="s">
        <v>63</v>
      </c>
      <c r="D354" s="11" t="s">
        <v>63</v>
      </c>
      <c r="E354" s="11" t="s">
        <v>287</v>
      </c>
      <c r="F354" s="11"/>
      <c r="G354" s="13" t="s">
        <v>288</v>
      </c>
      <c r="H354" s="23">
        <f t="shared" ref="H354:J355" si="69">H355</f>
        <v>6340.6539999999995</v>
      </c>
      <c r="I354" s="23">
        <f t="shared" si="69"/>
        <v>5162.5520000000006</v>
      </c>
      <c r="J354" s="23">
        <f t="shared" si="69"/>
        <v>5162.5520000000006</v>
      </c>
    </row>
    <row r="355" spans="1:10" ht="48">
      <c r="A355" s="9"/>
      <c r="B355" s="10"/>
      <c r="C355" s="11" t="s">
        <v>63</v>
      </c>
      <c r="D355" s="11" t="s">
        <v>63</v>
      </c>
      <c r="E355" s="11" t="s">
        <v>289</v>
      </c>
      <c r="F355" s="11"/>
      <c r="G355" s="13" t="s">
        <v>290</v>
      </c>
      <c r="H355" s="23">
        <f t="shared" si="69"/>
        <v>6340.6539999999995</v>
      </c>
      <c r="I355" s="23">
        <f t="shared" si="69"/>
        <v>5162.5520000000006</v>
      </c>
      <c r="J355" s="23">
        <f t="shared" si="69"/>
        <v>5162.5520000000006</v>
      </c>
    </row>
    <row r="356" spans="1:10" ht="132">
      <c r="A356" s="9"/>
      <c r="B356" s="10"/>
      <c r="C356" s="11" t="s">
        <v>63</v>
      </c>
      <c r="D356" s="11" t="s">
        <v>63</v>
      </c>
      <c r="E356" s="11" t="s">
        <v>291</v>
      </c>
      <c r="F356" s="11"/>
      <c r="G356" s="13" t="s">
        <v>292</v>
      </c>
      <c r="H356" s="23">
        <f>H357+H364+H360</f>
        <v>6340.6539999999995</v>
      </c>
      <c r="I356" s="23">
        <f>I357+I364+I360</f>
        <v>5162.5520000000006</v>
      </c>
      <c r="J356" s="23">
        <f>J357+J364+J360</f>
        <v>5162.5520000000006</v>
      </c>
    </row>
    <row r="357" spans="1:10" ht="48">
      <c r="A357" s="9"/>
      <c r="B357" s="10"/>
      <c r="C357" s="11" t="s">
        <v>63</v>
      </c>
      <c r="D357" s="11" t="s">
        <v>63</v>
      </c>
      <c r="E357" s="11" t="s">
        <v>293</v>
      </c>
      <c r="F357" s="11"/>
      <c r="G357" s="13" t="s">
        <v>294</v>
      </c>
      <c r="H357" s="23">
        <f t="shared" ref="H357:J358" si="70">H358</f>
        <v>695.53200000000004</v>
      </c>
      <c r="I357" s="23">
        <f t="shared" si="70"/>
        <v>705.33199999999999</v>
      </c>
      <c r="J357" s="23">
        <f t="shared" si="70"/>
        <v>705.33199999999999</v>
      </c>
    </row>
    <row r="358" spans="1:10" ht="48">
      <c r="A358" s="9"/>
      <c r="B358" s="10"/>
      <c r="C358" s="11" t="s">
        <v>63</v>
      </c>
      <c r="D358" s="11" t="s">
        <v>63</v>
      </c>
      <c r="E358" s="11" t="s">
        <v>293</v>
      </c>
      <c r="F358" s="24" t="s">
        <v>46</v>
      </c>
      <c r="G358" s="25" t="s">
        <v>57</v>
      </c>
      <c r="H358" s="23">
        <f t="shared" si="70"/>
        <v>695.53200000000004</v>
      </c>
      <c r="I358" s="23">
        <f t="shared" si="70"/>
        <v>705.33199999999999</v>
      </c>
      <c r="J358" s="23">
        <f t="shared" si="70"/>
        <v>705.33199999999999</v>
      </c>
    </row>
    <row r="359" spans="1:10" ht="24">
      <c r="A359" s="9"/>
      <c r="B359" s="10"/>
      <c r="C359" s="11" t="s">
        <v>63</v>
      </c>
      <c r="D359" s="11" t="s">
        <v>63</v>
      </c>
      <c r="E359" s="11" t="s">
        <v>293</v>
      </c>
      <c r="F359" s="9" t="s">
        <v>48</v>
      </c>
      <c r="G359" s="13" t="s">
        <v>49</v>
      </c>
      <c r="H359" s="23">
        <v>695.53200000000004</v>
      </c>
      <c r="I359" s="23">
        <v>705.33199999999999</v>
      </c>
      <c r="J359" s="23">
        <v>705.33199999999999</v>
      </c>
    </row>
    <row r="360" spans="1:10" ht="48">
      <c r="A360" s="9"/>
      <c r="B360" s="10"/>
      <c r="C360" s="11" t="s">
        <v>63</v>
      </c>
      <c r="D360" s="11" t="s">
        <v>63</v>
      </c>
      <c r="E360" s="11" t="s">
        <v>295</v>
      </c>
      <c r="F360" s="11"/>
      <c r="G360" s="13" t="s">
        <v>296</v>
      </c>
      <c r="H360" s="23">
        <f>H361</f>
        <v>289.459</v>
      </c>
      <c r="I360" s="23">
        <f>I361</f>
        <v>189.459</v>
      </c>
      <c r="J360" s="23">
        <f>J361</f>
        <v>189.459</v>
      </c>
    </row>
    <row r="361" spans="1:10" ht="120">
      <c r="A361" s="9"/>
      <c r="B361" s="10"/>
      <c r="C361" s="11" t="s">
        <v>63</v>
      </c>
      <c r="D361" s="11" t="s">
        <v>63</v>
      </c>
      <c r="E361" s="11" t="s">
        <v>295</v>
      </c>
      <c r="F361" s="24" t="s">
        <v>33</v>
      </c>
      <c r="G361" s="25" t="s">
        <v>34</v>
      </c>
      <c r="H361" s="23">
        <f>H362+H363</f>
        <v>289.459</v>
      </c>
      <c r="I361" s="23">
        <f>I362+I363</f>
        <v>189.459</v>
      </c>
      <c r="J361" s="23">
        <f>J362+J363</f>
        <v>189.459</v>
      </c>
    </row>
    <row r="362" spans="1:10" ht="24">
      <c r="A362" s="9"/>
      <c r="B362" s="10"/>
      <c r="C362" s="11" t="s">
        <v>63</v>
      </c>
      <c r="D362" s="11" t="s">
        <v>63</v>
      </c>
      <c r="E362" s="11" t="s">
        <v>295</v>
      </c>
      <c r="F362" s="26" t="s">
        <v>91</v>
      </c>
      <c r="G362" s="27" t="s">
        <v>92</v>
      </c>
      <c r="H362" s="23">
        <v>222.31399999999999</v>
      </c>
      <c r="I362" s="23">
        <v>145.51400000000001</v>
      </c>
      <c r="J362" s="23">
        <v>145.51400000000001</v>
      </c>
    </row>
    <row r="363" spans="1:10" ht="60">
      <c r="A363" s="9"/>
      <c r="B363" s="10"/>
      <c r="C363" s="11" t="s">
        <v>63</v>
      </c>
      <c r="D363" s="11" t="s">
        <v>63</v>
      </c>
      <c r="E363" s="11" t="s">
        <v>295</v>
      </c>
      <c r="F363" s="26">
        <v>119</v>
      </c>
      <c r="G363" s="27" t="s">
        <v>94</v>
      </c>
      <c r="H363" s="23">
        <v>67.144999999999996</v>
      </c>
      <c r="I363" s="23">
        <v>43.945</v>
      </c>
      <c r="J363" s="23">
        <v>43.945</v>
      </c>
    </row>
    <row r="364" spans="1:10" ht="36">
      <c r="A364" s="9"/>
      <c r="B364" s="10"/>
      <c r="C364" s="11" t="s">
        <v>63</v>
      </c>
      <c r="D364" s="11" t="s">
        <v>63</v>
      </c>
      <c r="E364" s="11" t="s">
        <v>297</v>
      </c>
      <c r="F364" s="11"/>
      <c r="G364" s="72" t="s">
        <v>298</v>
      </c>
      <c r="H364" s="23">
        <f>H365+H368+H371</f>
        <v>5355.6629999999996</v>
      </c>
      <c r="I364" s="23">
        <f>I365+I368+I371</f>
        <v>4267.7610000000004</v>
      </c>
      <c r="J364" s="23">
        <f>J365+J368+J371</f>
        <v>4267.7610000000004</v>
      </c>
    </row>
    <row r="365" spans="1:10" ht="120">
      <c r="A365" s="9"/>
      <c r="B365" s="10"/>
      <c r="C365" s="11" t="s">
        <v>63</v>
      </c>
      <c r="D365" s="11" t="s">
        <v>63</v>
      </c>
      <c r="E365" s="11" t="s">
        <v>297</v>
      </c>
      <c r="F365" s="24" t="s">
        <v>33</v>
      </c>
      <c r="G365" s="25" t="s">
        <v>34</v>
      </c>
      <c r="H365" s="23">
        <f>H366+H367</f>
        <v>4124.5129999999999</v>
      </c>
      <c r="I365" s="23">
        <f>I366+I367</f>
        <v>3750.9880000000003</v>
      </c>
      <c r="J365" s="23">
        <f>J366+J367</f>
        <v>3750.9880000000003</v>
      </c>
    </row>
    <row r="366" spans="1:10" ht="24">
      <c r="A366" s="9"/>
      <c r="B366" s="10"/>
      <c r="C366" s="11" t="s">
        <v>63</v>
      </c>
      <c r="D366" s="11" t="s">
        <v>63</v>
      </c>
      <c r="E366" s="11" t="s">
        <v>297</v>
      </c>
      <c r="F366" s="26" t="s">
        <v>91</v>
      </c>
      <c r="G366" s="27" t="s">
        <v>92</v>
      </c>
      <c r="H366" s="23">
        <v>3167.828</v>
      </c>
      <c r="I366" s="23">
        <v>2880.9430000000002</v>
      </c>
      <c r="J366" s="23">
        <v>2880.9430000000002</v>
      </c>
    </row>
    <row r="367" spans="1:10" ht="60">
      <c r="A367" s="9"/>
      <c r="B367" s="10"/>
      <c r="C367" s="11" t="s">
        <v>63</v>
      </c>
      <c r="D367" s="11" t="s">
        <v>63</v>
      </c>
      <c r="E367" s="11" t="s">
        <v>297</v>
      </c>
      <c r="F367" s="26">
        <v>119</v>
      </c>
      <c r="G367" s="27" t="s">
        <v>94</v>
      </c>
      <c r="H367" s="23">
        <v>956.68499999999995</v>
      </c>
      <c r="I367" s="23">
        <v>870.04499999999996</v>
      </c>
      <c r="J367" s="23">
        <v>870.04499999999996</v>
      </c>
    </row>
    <row r="368" spans="1:10" ht="48">
      <c r="A368" s="9"/>
      <c r="B368" s="10"/>
      <c r="C368" s="11" t="s">
        <v>63</v>
      </c>
      <c r="D368" s="11" t="s">
        <v>63</v>
      </c>
      <c r="E368" s="11" t="s">
        <v>297</v>
      </c>
      <c r="F368" s="24" t="s">
        <v>46</v>
      </c>
      <c r="G368" s="25" t="s">
        <v>57</v>
      </c>
      <c r="H368" s="23">
        <f>H369+H370</f>
        <v>1222.7049999999999</v>
      </c>
      <c r="I368" s="23">
        <f>I369+I370</f>
        <v>508.32800000000003</v>
      </c>
      <c r="J368" s="23">
        <f>J369+J370</f>
        <v>508.32800000000003</v>
      </c>
    </row>
    <row r="369" spans="1:10" ht="24">
      <c r="A369" s="9"/>
      <c r="B369" s="10"/>
      <c r="C369" s="11" t="s">
        <v>63</v>
      </c>
      <c r="D369" s="11" t="s">
        <v>63</v>
      </c>
      <c r="E369" s="11" t="s">
        <v>297</v>
      </c>
      <c r="F369" s="9" t="s">
        <v>48</v>
      </c>
      <c r="G369" s="13" t="s">
        <v>49</v>
      </c>
      <c r="H369" s="23">
        <v>992.65</v>
      </c>
      <c r="I369" s="23">
        <v>313.27300000000002</v>
      </c>
      <c r="J369" s="23">
        <v>313.27300000000002</v>
      </c>
    </row>
    <row r="370" spans="1:10" ht="24">
      <c r="A370" s="9"/>
      <c r="B370" s="10"/>
      <c r="C370" s="11" t="s">
        <v>63</v>
      </c>
      <c r="D370" s="11" t="s">
        <v>63</v>
      </c>
      <c r="E370" s="11" t="s">
        <v>297</v>
      </c>
      <c r="F370" s="9">
        <v>247</v>
      </c>
      <c r="G370" s="13" t="s">
        <v>95</v>
      </c>
      <c r="H370" s="23">
        <v>230.05500000000001</v>
      </c>
      <c r="I370" s="23">
        <v>195.05500000000001</v>
      </c>
      <c r="J370" s="23">
        <v>195.05500000000001</v>
      </c>
    </row>
    <row r="371" spans="1:10" ht="24">
      <c r="A371" s="9"/>
      <c r="B371" s="10"/>
      <c r="C371" s="11" t="s">
        <v>63</v>
      </c>
      <c r="D371" s="11" t="s">
        <v>63</v>
      </c>
      <c r="E371" s="11" t="s">
        <v>297</v>
      </c>
      <c r="F371" s="9" t="s">
        <v>96</v>
      </c>
      <c r="G371" s="13" t="s">
        <v>69</v>
      </c>
      <c r="H371" s="23">
        <f>H372</f>
        <v>8.4450000000000003</v>
      </c>
      <c r="I371" s="23">
        <f>I372</f>
        <v>8.4450000000000003</v>
      </c>
      <c r="J371" s="23">
        <f>J372</f>
        <v>8.4450000000000003</v>
      </c>
    </row>
    <row r="372" spans="1:10" ht="36">
      <c r="A372" s="9"/>
      <c r="B372" s="10"/>
      <c r="C372" s="11" t="s">
        <v>63</v>
      </c>
      <c r="D372" s="11" t="s">
        <v>63</v>
      </c>
      <c r="E372" s="11" t="s">
        <v>297</v>
      </c>
      <c r="F372" s="9">
        <v>851</v>
      </c>
      <c r="G372" s="13" t="s">
        <v>228</v>
      </c>
      <c r="H372" s="23">
        <v>8.4450000000000003</v>
      </c>
      <c r="I372" s="23">
        <v>8.4450000000000003</v>
      </c>
      <c r="J372" s="23">
        <v>8.4450000000000003</v>
      </c>
    </row>
    <row r="373" spans="1:10" ht="24">
      <c r="A373" s="9"/>
      <c r="B373" s="10"/>
      <c r="C373" s="29" t="s">
        <v>63</v>
      </c>
      <c r="D373" s="29" t="s">
        <v>143</v>
      </c>
      <c r="E373" s="19"/>
      <c r="F373" s="29"/>
      <c r="G373" s="21" t="s">
        <v>299</v>
      </c>
      <c r="H373" s="35">
        <f t="shared" ref="H373:J380" si="71">H374</f>
        <v>762.6</v>
      </c>
      <c r="I373" s="35">
        <f t="shared" si="71"/>
        <v>752.6</v>
      </c>
      <c r="J373" s="35">
        <f t="shared" si="71"/>
        <v>759.8</v>
      </c>
    </row>
    <row r="374" spans="1:10" ht="24">
      <c r="A374" s="9"/>
      <c r="B374" s="10"/>
      <c r="C374" s="9" t="s">
        <v>63</v>
      </c>
      <c r="D374" s="9" t="s">
        <v>143</v>
      </c>
      <c r="E374" s="11" t="s">
        <v>27</v>
      </c>
      <c r="F374" s="11"/>
      <c r="G374" s="13" t="s">
        <v>28</v>
      </c>
      <c r="H374" s="28">
        <f>H380+H375</f>
        <v>762.6</v>
      </c>
      <c r="I374" s="28">
        <f t="shared" ref="I374:J374" si="72">I380+I375</f>
        <v>752.6</v>
      </c>
      <c r="J374" s="28">
        <f t="shared" si="72"/>
        <v>759.8</v>
      </c>
    </row>
    <row r="375" spans="1:10" ht="60">
      <c r="A375" s="9"/>
      <c r="B375" s="10"/>
      <c r="C375" s="9" t="s">
        <v>63</v>
      </c>
      <c r="D375" s="9" t="s">
        <v>143</v>
      </c>
      <c r="E375" s="11" t="s">
        <v>65</v>
      </c>
      <c r="F375" s="11"/>
      <c r="G375" s="13" t="s">
        <v>66</v>
      </c>
      <c r="H375" s="28">
        <f>H376</f>
        <v>17</v>
      </c>
      <c r="I375" s="28">
        <f t="shared" ref="I375:J376" si="73">I376</f>
        <v>0</v>
      </c>
      <c r="J375" s="28">
        <f t="shared" si="73"/>
        <v>0</v>
      </c>
    </row>
    <row r="376" spans="1:10" ht="36">
      <c r="A376" s="9"/>
      <c r="B376" s="10"/>
      <c r="C376" s="9" t="s">
        <v>63</v>
      </c>
      <c r="D376" s="9" t="s">
        <v>143</v>
      </c>
      <c r="E376" s="11" t="s">
        <v>243</v>
      </c>
      <c r="F376" s="11"/>
      <c r="G376" s="45" t="s">
        <v>244</v>
      </c>
      <c r="H376" s="28">
        <f>H377</f>
        <v>17</v>
      </c>
      <c r="I376" s="28">
        <f t="shared" si="73"/>
        <v>0</v>
      </c>
      <c r="J376" s="28">
        <f t="shared" si="73"/>
        <v>0</v>
      </c>
    </row>
    <row r="377" spans="1:10" ht="84">
      <c r="A377" s="9"/>
      <c r="B377" s="10"/>
      <c r="C377" s="9" t="s">
        <v>63</v>
      </c>
      <c r="D377" s="9" t="s">
        <v>143</v>
      </c>
      <c r="E377" s="11" t="s">
        <v>243</v>
      </c>
      <c r="F377" s="24" t="s">
        <v>262</v>
      </c>
      <c r="G377" s="73" t="s">
        <v>300</v>
      </c>
      <c r="H377" s="28">
        <f>H378+H379</f>
        <v>17</v>
      </c>
      <c r="I377" s="28">
        <f t="shared" ref="I377:J377" si="74">I378+I379</f>
        <v>0</v>
      </c>
      <c r="J377" s="28">
        <f t="shared" si="74"/>
        <v>0</v>
      </c>
    </row>
    <row r="378" spans="1:10" ht="24">
      <c r="A378" s="9"/>
      <c r="B378" s="10"/>
      <c r="C378" s="9" t="s">
        <v>63</v>
      </c>
      <c r="D378" s="9" t="s">
        <v>143</v>
      </c>
      <c r="E378" s="11" t="s">
        <v>243</v>
      </c>
      <c r="F378" s="9">
        <v>612</v>
      </c>
      <c r="G378" s="45" t="s">
        <v>271</v>
      </c>
      <c r="H378" s="28">
        <v>9.35</v>
      </c>
      <c r="I378" s="28">
        <v>0</v>
      </c>
      <c r="J378" s="28">
        <v>0</v>
      </c>
    </row>
    <row r="379" spans="1:10" ht="24">
      <c r="A379" s="9"/>
      <c r="B379" s="10"/>
      <c r="C379" s="9" t="s">
        <v>63</v>
      </c>
      <c r="D379" s="9" t="s">
        <v>143</v>
      </c>
      <c r="E379" s="11" t="s">
        <v>243</v>
      </c>
      <c r="F379" s="9">
        <v>622</v>
      </c>
      <c r="G379" s="45" t="s">
        <v>272</v>
      </c>
      <c r="H379" s="28">
        <v>7.65</v>
      </c>
      <c r="I379" s="28">
        <v>0</v>
      </c>
      <c r="J379" s="28">
        <v>0</v>
      </c>
    </row>
    <row r="380" spans="1:10" ht="48">
      <c r="A380" s="9"/>
      <c r="B380" s="10"/>
      <c r="C380" s="9" t="s">
        <v>63</v>
      </c>
      <c r="D380" s="9" t="s">
        <v>143</v>
      </c>
      <c r="E380" s="11" t="s">
        <v>42</v>
      </c>
      <c r="F380" s="11"/>
      <c r="G380" s="13" t="s">
        <v>43</v>
      </c>
      <c r="H380" s="28">
        <f t="shared" si="71"/>
        <v>745.6</v>
      </c>
      <c r="I380" s="28">
        <f t="shared" si="71"/>
        <v>752.6</v>
      </c>
      <c r="J380" s="28">
        <f t="shared" si="71"/>
        <v>759.8</v>
      </c>
    </row>
    <row r="381" spans="1:10" ht="84">
      <c r="A381" s="9"/>
      <c r="B381" s="10"/>
      <c r="C381" s="9" t="s">
        <v>63</v>
      </c>
      <c r="D381" s="9" t="s">
        <v>143</v>
      </c>
      <c r="E381" s="48" t="s">
        <v>301</v>
      </c>
      <c r="F381" s="49"/>
      <c r="G381" s="50" t="s">
        <v>302</v>
      </c>
      <c r="H381" s="23">
        <f>H382+H386</f>
        <v>745.6</v>
      </c>
      <c r="I381" s="23">
        <f>I382+I386</f>
        <v>752.6</v>
      </c>
      <c r="J381" s="23">
        <f>J382+J386</f>
        <v>759.8</v>
      </c>
    </row>
    <row r="382" spans="1:10" ht="120">
      <c r="A382" s="9"/>
      <c r="B382" s="10"/>
      <c r="C382" s="9" t="s">
        <v>63</v>
      </c>
      <c r="D382" s="9" t="s">
        <v>143</v>
      </c>
      <c r="E382" s="48" t="s">
        <v>301</v>
      </c>
      <c r="F382" s="24" t="s">
        <v>33</v>
      </c>
      <c r="G382" s="25" t="s">
        <v>34</v>
      </c>
      <c r="H382" s="23">
        <f>H383+H384+H385</f>
        <v>701.755</v>
      </c>
      <c r="I382" s="23">
        <f>I383+I384+I385</f>
        <v>689.40899999999999</v>
      </c>
      <c r="J382" s="23">
        <f>J383+J384+J385</f>
        <v>689.40899999999999</v>
      </c>
    </row>
    <row r="383" spans="1:10" ht="36">
      <c r="A383" s="9"/>
      <c r="B383" s="10"/>
      <c r="C383" s="9" t="s">
        <v>63</v>
      </c>
      <c r="D383" s="9" t="s">
        <v>143</v>
      </c>
      <c r="E383" s="48" t="s">
        <v>301</v>
      </c>
      <c r="F383" s="26" t="s">
        <v>35</v>
      </c>
      <c r="G383" s="27" t="s">
        <v>36</v>
      </c>
      <c r="H383" s="23">
        <v>539.91300000000001</v>
      </c>
      <c r="I383" s="23">
        <v>454.5</v>
      </c>
      <c r="J383" s="23">
        <v>454.5</v>
      </c>
    </row>
    <row r="384" spans="1:10" ht="60">
      <c r="A384" s="9"/>
      <c r="B384" s="10"/>
      <c r="C384" s="9" t="s">
        <v>63</v>
      </c>
      <c r="D384" s="9" t="s">
        <v>143</v>
      </c>
      <c r="E384" s="48" t="s">
        <v>301</v>
      </c>
      <c r="F384" s="26" t="s">
        <v>37</v>
      </c>
      <c r="G384" s="27" t="s">
        <v>38</v>
      </c>
      <c r="H384" s="23">
        <v>0</v>
      </c>
      <c r="I384" s="23">
        <v>75</v>
      </c>
      <c r="J384" s="23">
        <v>75</v>
      </c>
    </row>
    <row r="385" spans="1:10" ht="72">
      <c r="A385" s="9"/>
      <c r="B385" s="10"/>
      <c r="C385" s="9" t="s">
        <v>63</v>
      </c>
      <c r="D385" s="9" t="s">
        <v>143</v>
      </c>
      <c r="E385" s="48" t="s">
        <v>301</v>
      </c>
      <c r="F385" s="26">
        <v>129</v>
      </c>
      <c r="G385" s="27" t="s">
        <v>39</v>
      </c>
      <c r="H385" s="23">
        <v>161.84200000000001</v>
      </c>
      <c r="I385" s="23">
        <v>159.90899999999999</v>
      </c>
      <c r="J385" s="23">
        <v>159.90899999999999</v>
      </c>
    </row>
    <row r="386" spans="1:10" ht="48">
      <c r="A386" s="9"/>
      <c r="B386" s="10"/>
      <c r="C386" s="9" t="s">
        <v>63</v>
      </c>
      <c r="D386" s="9" t="s">
        <v>143</v>
      </c>
      <c r="E386" s="48" t="s">
        <v>301</v>
      </c>
      <c r="F386" s="24" t="s">
        <v>46</v>
      </c>
      <c r="G386" s="25" t="s">
        <v>57</v>
      </c>
      <c r="H386" s="23">
        <f>H387</f>
        <v>43.844999999999999</v>
      </c>
      <c r="I386" s="23">
        <f>I387</f>
        <v>63.191000000000003</v>
      </c>
      <c r="J386" s="23">
        <f>J387</f>
        <v>70.391000000000005</v>
      </c>
    </row>
    <row r="387" spans="1:10" ht="24">
      <c r="A387" s="9"/>
      <c r="B387" s="10"/>
      <c r="C387" s="9" t="s">
        <v>63</v>
      </c>
      <c r="D387" s="9" t="s">
        <v>143</v>
      </c>
      <c r="E387" s="48" t="s">
        <v>301</v>
      </c>
      <c r="F387" s="9" t="s">
        <v>48</v>
      </c>
      <c r="G387" s="13" t="s">
        <v>49</v>
      </c>
      <c r="H387" s="23">
        <v>43.844999999999999</v>
      </c>
      <c r="I387" s="23">
        <v>63.191000000000003</v>
      </c>
      <c r="J387" s="23">
        <v>70.391000000000005</v>
      </c>
    </row>
    <row r="388" spans="1:10">
      <c r="A388" s="9"/>
      <c r="B388" s="10"/>
      <c r="C388" s="74" t="s">
        <v>130</v>
      </c>
      <c r="D388" s="74" t="s">
        <v>23</v>
      </c>
      <c r="E388" s="54"/>
      <c r="F388" s="10"/>
      <c r="G388" s="16" t="s">
        <v>303</v>
      </c>
      <c r="H388" s="17">
        <f>H389+H441</f>
        <v>103276.592</v>
      </c>
      <c r="I388" s="17">
        <f t="shared" ref="I388:J388" si="75">I389+I441</f>
        <v>72952.2</v>
      </c>
      <c r="J388" s="17">
        <f t="shared" si="75"/>
        <v>72952.2</v>
      </c>
    </row>
    <row r="389" spans="1:10">
      <c r="A389" s="9"/>
      <c r="B389" s="10"/>
      <c r="C389" s="29" t="s">
        <v>130</v>
      </c>
      <c r="D389" s="29" t="s">
        <v>22</v>
      </c>
      <c r="E389" s="19"/>
      <c r="F389" s="29"/>
      <c r="G389" s="21" t="s">
        <v>304</v>
      </c>
      <c r="H389" s="22">
        <f t="shared" ref="H389:J390" si="76">H390</f>
        <v>103274.89200000001</v>
      </c>
      <c r="I389" s="22">
        <f t="shared" si="76"/>
        <v>72952.2</v>
      </c>
      <c r="J389" s="22">
        <f t="shared" si="76"/>
        <v>72952.2</v>
      </c>
    </row>
    <row r="390" spans="1:10" ht="48">
      <c r="A390" s="9"/>
      <c r="B390" s="10"/>
      <c r="C390" s="9" t="s">
        <v>130</v>
      </c>
      <c r="D390" s="9" t="s">
        <v>22</v>
      </c>
      <c r="E390" s="11" t="s">
        <v>254</v>
      </c>
      <c r="F390" s="9"/>
      <c r="G390" s="13" t="s">
        <v>255</v>
      </c>
      <c r="H390" s="23">
        <f>H391</f>
        <v>103274.89200000001</v>
      </c>
      <c r="I390" s="23">
        <f t="shared" si="76"/>
        <v>72952.2</v>
      </c>
      <c r="J390" s="23">
        <f t="shared" si="76"/>
        <v>72952.2</v>
      </c>
    </row>
    <row r="391" spans="1:10" ht="48">
      <c r="A391" s="9"/>
      <c r="B391" s="10"/>
      <c r="C391" s="9" t="s">
        <v>130</v>
      </c>
      <c r="D391" s="9" t="s">
        <v>22</v>
      </c>
      <c r="E391" s="11" t="s">
        <v>256</v>
      </c>
      <c r="F391" s="9"/>
      <c r="G391" s="13" t="s">
        <v>257</v>
      </c>
      <c r="H391" s="23">
        <f>H392+H413+H437</f>
        <v>103274.89200000001</v>
      </c>
      <c r="I391" s="23">
        <f>I392+I413+I437</f>
        <v>72952.2</v>
      </c>
      <c r="J391" s="23">
        <f>J392+J413+J437</f>
        <v>72952.2</v>
      </c>
    </row>
    <row r="392" spans="1:10" ht="36">
      <c r="A392" s="9"/>
      <c r="B392" s="10"/>
      <c r="C392" s="9" t="s">
        <v>130</v>
      </c>
      <c r="D392" s="9" t="s">
        <v>22</v>
      </c>
      <c r="E392" s="11" t="s">
        <v>305</v>
      </c>
      <c r="F392" s="9"/>
      <c r="G392" s="13" t="s">
        <v>306</v>
      </c>
      <c r="H392" s="23">
        <f>H393+H404+H396+H401+H407+H410</f>
        <v>22476.902999999998</v>
      </c>
      <c r="I392" s="23">
        <f>I393+I404+I396+I401+I407+I410</f>
        <v>16487.613000000001</v>
      </c>
      <c r="J392" s="23">
        <f>J393+J404+J396+J401+J407+J410</f>
        <v>16487.613000000001</v>
      </c>
    </row>
    <row r="393" spans="1:10" ht="48">
      <c r="A393" s="9"/>
      <c r="B393" s="10"/>
      <c r="C393" s="9" t="s">
        <v>130</v>
      </c>
      <c r="D393" s="9" t="s">
        <v>22</v>
      </c>
      <c r="E393" s="11" t="s">
        <v>307</v>
      </c>
      <c r="F393" s="24"/>
      <c r="G393" s="25" t="s">
        <v>308</v>
      </c>
      <c r="H393" s="23">
        <f t="shared" ref="H393:J394" si="77">H394</f>
        <v>4939.8649999999998</v>
      </c>
      <c r="I393" s="23">
        <f t="shared" si="77"/>
        <v>5344.165</v>
      </c>
      <c r="J393" s="23">
        <f t="shared" si="77"/>
        <v>5344.165</v>
      </c>
    </row>
    <row r="394" spans="1:10" ht="60">
      <c r="A394" s="9"/>
      <c r="B394" s="10"/>
      <c r="C394" s="9" t="s">
        <v>130</v>
      </c>
      <c r="D394" s="9" t="s">
        <v>22</v>
      </c>
      <c r="E394" s="11" t="s">
        <v>307</v>
      </c>
      <c r="F394" s="69" t="s">
        <v>262</v>
      </c>
      <c r="G394" s="25" t="s">
        <v>263</v>
      </c>
      <c r="H394" s="23">
        <f t="shared" si="77"/>
        <v>4939.8649999999998</v>
      </c>
      <c r="I394" s="23">
        <f t="shared" si="77"/>
        <v>5344.165</v>
      </c>
      <c r="J394" s="23">
        <f t="shared" si="77"/>
        <v>5344.165</v>
      </c>
    </row>
    <row r="395" spans="1:10" ht="108">
      <c r="A395" s="9"/>
      <c r="B395" s="10"/>
      <c r="C395" s="9" t="s">
        <v>130</v>
      </c>
      <c r="D395" s="9" t="s">
        <v>22</v>
      </c>
      <c r="E395" s="11" t="s">
        <v>307</v>
      </c>
      <c r="F395" s="9" t="s">
        <v>264</v>
      </c>
      <c r="G395" s="13" t="s">
        <v>265</v>
      </c>
      <c r="H395" s="23">
        <v>4939.8649999999998</v>
      </c>
      <c r="I395" s="23">
        <v>5344.165</v>
      </c>
      <c r="J395" s="23">
        <v>5344.165</v>
      </c>
    </row>
    <row r="396" spans="1:10" ht="60">
      <c r="A396" s="9"/>
      <c r="B396" s="10"/>
      <c r="C396" s="9" t="s">
        <v>130</v>
      </c>
      <c r="D396" s="9" t="s">
        <v>22</v>
      </c>
      <c r="E396" s="11" t="s">
        <v>309</v>
      </c>
      <c r="F396" s="9"/>
      <c r="G396" s="13" t="s">
        <v>310</v>
      </c>
      <c r="H396" s="23">
        <f>H397+H399</f>
        <v>15894.438</v>
      </c>
      <c r="I396" s="23">
        <f>I397+I399</f>
        <v>10982.513000000001</v>
      </c>
      <c r="J396" s="23">
        <f>J397+J399</f>
        <v>10982.513000000001</v>
      </c>
    </row>
    <row r="397" spans="1:10">
      <c r="A397" s="9"/>
      <c r="B397" s="10"/>
      <c r="C397" s="9" t="s">
        <v>130</v>
      </c>
      <c r="D397" s="9" t="s">
        <v>22</v>
      </c>
      <c r="E397" s="11" t="s">
        <v>309</v>
      </c>
      <c r="F397" s="9">
        <v>500</v>
      </c>
      <c r="G397" s="13" t="s">
        <v>311</v>
      </c>
      <c r="H397" s="23">
        <f>H398</f>
        <v>11139.135</v>
      </c>
      <c r="I397" s="23">
        <f>I398</f>
        <v>0</v>
      </c>
      <c r="J397" s="23">
        <f>J398</f>
        <v>0</v>
      </c>
    </row>
    <row r="398" spans="1:10" ht="24">
      <c r="A398" s="9"/>
      <c r="B398" s="10"/>
      <c r="C398" s="9" t="s">
        <v>130</v>
      </c>
      <c r="D398" s="9" t="s">
        <v>22</v>
      </c>
      <c r="E398" s="11" t="s">
        <v>309</v>
      </c>
      <c r="F398" s="9" t="s">
        <v>312</v>
      </c>
      <c r="G398" s="13" t="s">
        <v>313</v>
      </c>
      <c r="H398" s="23">
        <v>11139.135</v>
      </c>
      <c r="I398" s="23">
        <v>0</v>
      </c>
      <c r="J398" s="23">
        <v>0</v>
      </c>
    </row>
    <row r="399" spans="1:10" ht="60">
      <c r="A399" s="9"/>
      <c r="B399" s="10"/>
      <c r="C399" s="9" t="s">
        <v>130</v>
      </c>
      <c r="D399" s="9" t="s">
        <v>22</v>
      </c>
      <c r="E399" s="11" t="s">
        <v>309</v>
      </c>
      <c r="F399" s="24" t="s">
        <v>262</v>
      </c>
      <c r="G399" s="25" t="s">
        <v>263</v>
      </c>
      <c r="H399" s="23">
        <f>H400</f>
        <v>4755.3029999999999</v>
      </c>
      <c r="I399" s="23">
        <f>I400</f>
        <v>10982.513000000001</v>
      </c>
      <c r="J399" s="23">
        <f>J400</f>
        <v>10982.513000000001</v>
      </c>
    </row>
    <row r="400" spans="1:10" ht="108">
      <c r="A400" s="9"/>
      <c r="B400" s="10"/>
      <c r="C400" s="9" t="s">
        <v>130</v>
      </c>
      <c r="D400" s="9" t="s">
        <v>22</v>
      </c>
      <c r="E400" s="11" t="s">
        <v>309</v>
      </c>
      <c r="F400" s="9" t="s">
        <v>264</v>
      </c>
      <c r="G400" s="13" t="s">
        <v>265</v>
      </c>
      <c r="H400" s="23">
        <v>4755.3029999999999</v>
      </c>
      <c r="I400" s="23">
        <v>10982.513000000001</v>
      </c>
      <c r="J400" s="23">
        <v>10982.513000000001</v>
      </c>
    </row>
    <row r="401" spans="1:10" ht="60">
      <c r="A401" s="9"/>
      <c r="B401" s="10"/>
      <c r="C401" s="9" t="s">
        <v>130</v>
      </c>
      <c r="D401" s="9" t="s">
        <v>22</v>
      </c>
      <c r="E401" s="11" t="s">
        <v>314</v>
      </c>
      <c r="F401" s="9"/>
      <c r="G401" s="13" t="s">
        <v>315</v>
      </c>
      <c r="H401" s="28">
        <f t="shared" ref="H401:J402" si="78">H402</f>
        <v>160.55000000000001</v>
      </c>
      <c r="I401" s="28">
        <f t="shared" si="78"/>
        <v>110.935</v>
      </c>
      <c r="J401" s="28">
        <f t="shared" si="78"/>
        <v>110.935</v>
      </c>
    </row>
    <row r="402" spans="1:10" ht="60">
      <c r="A402" s="9"/>
      <c r="B402" s="10"/>
      <c r="C402" s="9" t="s">
        <v>130</v>
      </c>
      <c r="D402" s="9" t="s">
        <v>22</v>
      </c>
      <c r="E402" s="11" t="s">
        <v>314</v>
      </c>
      <c r="F402" s="24" t="s">
        <v>262</v>
      </c>
      <c r="G402" s="25" t="s">
        <v>263</v>
      </c>
      <c r="H402" s="23">
        <f t="shared" si="78"/>
        <v>160.55000000000001</v>
      </c>
      <c r="I402" s="23">
        <f t="shared" si="78"/>
        <v>110.935</v>
      </c>
      <c r="J402" s="23">
        <f t="shared" si="78"/>
        <v>110.935</v>
      </c>
    </row>
    <row r="403" spans="1:10" ht="108">
      <c r="A403" s="9"/>
      <c r="B403" s="10"/>
      <c r="C403" s="9" t="s">
        <v>130</v>
      </c>
      <c r="D403" s="9" t="s">
        <v>22</v>
      </c>
      <c r="E403" s="11" t="s">
        <v>314</v>
      </c>
      <c r="F403" s="9" t="s">
        <v>264</v>
      </c>
      <c r="G403" s="13" t="s">
        <v>265</v>
      </c>
      <c r="H403" s="28">
        <v>160.55000000000001</v>
      </c>
      <c r="I403" s="28">
        <v>110.935</v>
      </c>
      <c r="J403" s="28">
        <v>110.935</v>
      </c>
    </row>
    <row r="404" spans="1:10" ht="48">
      <c r="A404" s="9"/>
      <c r="B404" s="10"/>
      <c r="C404" s="9" t="s">
        <v>130</v>
      </c>
      <c r="D404" s="9" t="s">
        <v>22</v>
      </c>
      <c r="E404" s="11" t="s">
        <v>316</v>
      </c>
      <c r="F404" s="9"/>
      <c r="G404" s="13" t="s">
        <v>317</v>
      </c>
      <c r="H404" s="23">
        <f t="shared" ref="H404:J405" si="79">H405</f>
        <v>0</v>
      </c>
      <c r="I404" s="23">
        <f t="shared" si="79"/>
        <v>50</v>
      </c>
      <c r="J404" s="23">
        <f t="shared" si="79"/>
        <v>50</v>
      </c>
    </row>
    <row r="405" spans="1:10" ht="60">
      <c r="A405" s="9"/>
      <c r="B405" s="10"/>
      <c r="C405" s="9" t="s">
        <v>130</v>
      </c>
      <c r="D405" s="9" t="s">
        <v>22</v>
      </c>
      <c r="E405" s="11" t="s">
        <v>316</v>
      </c>
      <c r="F405" s="69" t="s">
        <v>262</v>
      </c>
      <c r="G405" s="25" t="s">
        <v>263</v>
      </c>
      <c r="H405" s="23">
        <f t="shared" si="79"/>
        <v>0</v>
      </c>
      <c r="I405" s="23">
        <f t="shared" si="79"/>
        <v>50</v>
      </c>
      <c r="J405" s="23">
        <f t="shared" si="79"/>
        <v>50</v>
      </c>
    </row>
    <row r="406" spans="1:10" ht="72">
      <c r="A406" s="9"/>
      <c r="B406" s="10"/>
      <c r="C406" s="9" t="s">
        <v>130</v>
      </c>
      <c r="D406" s="9" t="s">
        <v>22</v>
      </c>
      <c r="E406" s="11" t="s">
        <v>316</v>
      </c>
      <c r="F406" s="9" t="s">
        <v>318</v>
      </c>
      <c r="G406" s="13" t="s">
        <v>319</v>
      </c>
      <c r="H406" s="23">
        <v>0</v>
      </c>
      <c r="I406" s="23">
        <v>50</v>
      </c>
      <c r="J406" s="23">
        <v>50</v>
      </c>
    </row>
    <row r="407" spans="1:10" ht="36">
      <c r="A407" s="9"/>
      <c r="B407" s="10"/>
      <c r="C407" s="9" t="s">
        <v>130</v>
      </c>
      <c r="D407" s="9" t="s">
        <v>22</v>
      </c>
      <c r="E407" s="11" t="s">
        <v>320</v>
      </c>
      <c r="F407" s="9"/>
      <c r="G407" s="13" t="s">
        <v>321</v>
      </c>
      <c r="H407" s="23">
        <f t="shared" ref="H407:J408" si="80">H408</f>
        <v>683.05</v>
      </c>
      <c r="I407" s="23">
        <f t="shared" si="80"/>
        <v>0</v>
      </c>
      <c r="J407" s="23">
        <f t="shared" si="80"/>
        <v>0</v>
      </c>
    </row>
    <row r="408" spans="1:10" ht="60">
      <c r="A408" s="9"/>
      <c r="B408" s="10"/>
      <c r="C408" s="9" t="s">
        <v>130</v>
      </c>
      <c r="D408" s="9" t="s">
        <v>22</v>
      </c>
      <c r="E408" s="11" t="s">
        <v>320</v>
      </c>
      <c r="F408" s="69" t="s">
        <v>262</v>
      </c>
      <c r="G408" s="25" t="s">
        <v>263</v>
      </c>
      <c r="H408" s="23">
        <f t="shared" si="80"/>
        <v>683.05</v>
      </c>
      <c r="I408" s="23">
        <f t="shared" si="80"/>
        <v>0</v>
      </c>
      <c r="J408" s="23">
        <f t="shared" si="80"/>
        <v>0</v>
      </c>
    </row>
    <row r="409" spans="1:10" ht="24">
      <c r="A409" s="9"/>
      <c r="B409" s="10"/>
      <c r="C409" s="9" t="s">
        <v>130</v>
      </c>
      <c r="D409" s="9" t="s">
        <v>22</v>
      </c>
      <c r="E409" s="11" t="s">
        <v>320</v>
      </c>
      <c r="F409" s="9">
        <v>612</v>
      </c>
      <c r="G409" s="13" t="s">
        <v>271</v>
      </c>
      <c r="H409" s="23">
        <v>683.05</v>
      </c>
      <c r="I409" s="23">
        <v>0</v>
      </c>
      <c r="J409" s="23">
        <v>0</v>
      </c>
    </row>
    <row r="410" spans="1:10" ht="48">
      <c r="A410" s="9"/>
      <c r="B410" s="10"/>
      <c r="C410" s="9" t="s">
        <v>130</v>
      </c>
      <c r="D410" s="9" t="s">
        <v>22</v>
      </c>
      <c r="E410" s="11" t="s">
        <v>322</v>
      </c>
      <c r="F410" s="9"/>
      <c r="G410" s="13" t="s">
        <v>323</v>
      </c>
      <c r="H410" s="23">
        <f t="shared" ref="H410:J411" si="81">H411</f>
        <v>799</v>
      </c>
      <c r="I410" s="23">
        <f t="shared" si="81"/>
        <v>0</v>
      </c>
      <c r="J410" s="23">
        <f t="shared" si="81"/>
        <v>0</v>
      </c>
    </row>
    <row r="411" spans="1:10" ht="60">
      <c r="A411" s="9"/>
      <c r="B411" s="10"/>
      <c r="C411" s="9" t="s">
        <v>130</v>
      </c>
      <c r="D411" s="9" t="s">
        <v>22</v>
      </c>
      <c r="E411" s="11" t="s">
        <v>322</v>
      </c>
      <c r="F411" s="69" t="s">
        <v>262</v>
      </c>
      <c r="G411" s="25" t="s">
        <v>263</v>
      </c>
      <c r="H411" s="23">
        <f t="shared" si="81"/>
        <v>799</v>
      </c>
      <c r="I411" s="23">
        <f t="shared" si="81"/>
        <v>0</v>
      </c>
      <c r="J411" s="23">
        <f t="shared" si="81"/>
        <v>0</v>
      </c>
    </row>
    <row r="412" spans="1:10" ht="72">
      <c r="A412" s="9"/>
      <c r="B412" s="10"/>
      <c r="C412" s="9" t="s">
        <v>130</v>
      </c>
      <c r="D412" s="9" t="s">
        <v>22</v>
      </c>
      <c r="E412" s="11" t="s">
        <v>322</v>
      </c>
      <c r="F412" s="9" t="s">
        <v>318</v>
      </c>
      <c r="G412" s="13" t="s">
        <v>319</v>
      </c>
      <c r="H412" s="23">
        <v>799</v>
      </c>
      <c r="I412" s="23">
        <v>0</v>
      </c>
      <c r="J412" s="23">
        <v>0</v>
      </c>
    </row>
    <row r="413" spans="1:10" ht="24">
      <c r="A413" s="9"/>
      <c r="B413" s="10"/>
      <c r="C413" s="9" t="s">
        <v>130</v>
      </c>
      <c r="D413" s="9" t="s">
        <v>22</v>
      </c>
      <c r="E413" s="11" t="s">
        <v>324</v>
      </c>
      <c r="F413" s="9"/>
      <c r="G413" s="13" t="s">
        <v>325</v>
      </c>
      <c r="H413" s="23">
        <f>H414+H420+H425+H417+H431+H428+H434</f>
        <v>79426.289000000004</v>
      </c>
      <c r="I413" s="23">
        <f t="shared" ref="I413:J413" si="82">I414+I420+I425+I417+I431+I428+I434</f>
        <v>55944.587</v>
      </c>
      <c r="J413" s="23">
        <f t="shared" si="82"/>
        <v>55944.587</v>
      </c>
    </row>
    <row r="414" spans="1:10" ht="60">
      <c r="A414" s="9"/>
      <c r="B414" s="10"/>
      <c r="C414" s="9" t="s">
        <v>130</v>
      </c>
      <c r="D414" s="9" t="s">
        <v>22</v>
      </c>
      <c r="E414" s="11" t="s">
        <v>326</v>
      </c>
      <c r="F414" s="9"/>
      <c r="G414" s="75" t="s">
        <v>327</v>
      </c>
      <c r="H414" s="23">
        <f t="shared" ref="H414:J415" si="83">H415</f>
        <v>12560.286</v>
      </c>
      <c r="I414" s="23">
        <f t="shared" si="83"/>
        <v>12193.489</v>
      </c>
      <c r="J414" s="23">
        <f t="shared" si="83"/>
        <v>12193.489</v>
      </c>
    </row>
    <row r="415" spans="1:10" ht="60">
      <c r="A415" s="9"/>
      <c r="B415" s="10"/>
      <c r="C415" s="9" t="s">
        <v>130</v>
      </c>
      <c r="D415" s="9" t="s">
        <v>22</v>
      </c>
      <c r="E415" s="11" t="s">
        <v>326</v>
      </c>
      <c r="F415" s="69" t="s">
        <v>262</v>
      </c>
      <c r="G415" s="25" t="s">
        <v>263</v>
      </c>
      <c r="H415" s="23">
        <f t="shared" si="83"/>
        <v>12560.286</v>
      </c>
      <c r="I415" s="23">
        <f t="shared" si="83"/>
        <v>12193.489</v>
      </c>
      <c r="J415" s="23">
        <f t="shared" si="83"/>
        <v>12193.489</v>
      </c>
    </row>
    <row r="416" spans="1:10" ht="108">
      <c r="A416" s="9"/>
      <c r="B416" s="10"/>
      <c r="C416" s="9" t="s">
        <v>130</v>
      </c>
      <c r="D416" s="9" t="s">
        <v>22</v>
      </c>
      <c r="E416" s="11" t="s">
        <v>326</v>
      </c>
      <c r="F416" s="9" t="s">
        <v>264</v>
      </c>
      <c r="G416" s="13" t="s">
        <v>265</v>
      </c>
      <c r="H416" s="23">
        <v>12560.286</v>
      </c>
      <c r="I416" s="23">
        <v>12193.489</v>
      </c>
      <c r="J416" s="23">
        <v>12193.489</v>
      </c>
    </row>
    <row r="417" spans="1:10" ht="60">
      <c r="A417" s="9"/>
      <c r="B417" s="10"/>
      <c r="C417" s="9" t="s">
        <v>130</v>
      </c>
      <c r="D417" s="9" t="s">
        <v>22</v>
      </c>
      <c r="E417" s="11" t="s">
        <v>328</v>
      </c>
      <c r="F417" s="9"/>
      <c r="G417" s="13" t="s">
        <v>329</v>
      </c>
      <c r="H417" s="23">
        <f t="shared" ref="H417:J418" si="84">H418</f>
        <v>200</v>
      </c>
      <c r="I417" s="23">
        <f t="shared" si="84"/>
        <v>0</v>
      </c>
      <c r="J417" s="23">
        <f t="shared" si="84"/>
        <v>0</v>
      </c>
    </row>
    <row r="418" spans="1:10" ht="60">
      <c r="A418" s="9"/>
      <c r="B418" s="10"/>
      <c r="C418" s="9" t="s">
        <v>130</v>
      </c>
      <c r="D418" s="9" t="s">
        <v>22</v>
      </c>
      <c r="E418" s="11" t="s">
        <v>328</v>
      </c>
      <c r="F418" s="69" t="s">
        <v>262</v>
      </c>
      <c r="G418" s="25" t="s">
        <v>263</v>
      </c>
      <c r="H418" s="23">
        <f t="shared" si="84"/>
        <v>200</v>
      </c>
      <c r="I418" s="23">
        <f t="shared" si="84"/>
        <v>0</v>
      </c>
      <c r="J418" s="23">
        <f t="shared" si="84"/>
        <v>0</v>
      </c>
    </row>
    <row r="419" spans="1:10" ht="24">
      <c r="A419" s="9"/>
      <c r="B419" s="10"/>
      <c r="C419" s="9" t="s">
        <v>130</v>
      </c>
      <c r="D419" s="9" t="s">
        <v>22</v>
      </c>
      <c r="E419" s="11" t="s">
        <v>328</v>
      </c>
      <c r="F419" s="9">
        <v>612</v>
      </c>
      <c r="G419" s="13" t="s">
        <v>271</v>
      </c>
      <c r="H419" s="23">
        <v>200</v>
      </c>
      <c r="I419" s="23">
        <v>0</v>
      </c>
      <c r="J419" s="23">
        <v>0</v>
      </c>
    </row>
    <row r="420" spans="1:10" ht="60">
      <c r="A420" s="9"/>
      <c r="B420" s="10"/>
      <c r="C420" s="9" t="s">
        <v>130</v>
      </c>
      <c r="D420" s="9" t="s">
        <v>22</v>
      </c>
      <c r="E420" s="11" t="s">
        <v>330</v>
      </c>
      <c r="F420" s="9"/>
      <c r="G420" s="13" t="s">
        <v>331</v>
      </c>
      <c r="H420" s="23">
        <f>H421+H423</f>
        <v>62893.762000000002</v>
      </c>
      <c r="I420" s="23">
        <f>I421+I423</f>
        <v>43313.587</v>
      </c>
      <c r="J420" s="23">
        <f>J421+J423</f>
        <v>43313.587</v>
      </c>
    </row>
    <row r="421" spans="1:10">
      <c r="A421" s="9"/>
      <c r="B421" s="10"/>
      <c r="C421" s="9" t="s">
        <v>130</v>
      </c>
      <c r="D421" s="9" t="s">
        <v>22</v>
      </c>
      <c r="E421" s="11" t="s">
        <v>330</v>
      </c>
      <c r="F421" s="9">
        <v>500</v>
      </c>
      <c r="G421" s="13" t="s">
        <v>311</v>
      </c>
      <c r="H421" s="23">
        <f>H422</f>
        <v>50191.24</v>
      </c>
      <c r="I421" s="23">
        <f>I422</f>
        <v>0</v>
      </c>
      <c r="J421" s="23">
        <f>J422</f>
        <v>0</v>
      </c>
    </row>
    <row r="422" spans="1:10" ht="24">
      <c r="A422" s="9"/>
      <c r="B422" s="10"/>
      <c r="C422" s="9" t="s">
        <v>130</v>
      </c>
      <c r="D422" s="9" t="s">
        <v>22</v>
      </c>
      <c r="E422" s="11" t="s">
        <v>330</v>
      </c>
      <c r="F422" s="9" t="s">
        <v>312</v>
      </c>
      <c r="G422" s="13" t="s">
        <v>313</v>
      </c>
      <c r="H422" s="23">
        <v>50191.24</v>
      </c>
      <c r="I422" s="23">
        <v>0</v>
      </c>
      <c r="J422" s="23">
        <v>0</v>
      </c>
    </row>
    <row r="423" spans="1:10" ht="60">
      <c r="A423" s="9"/>
      <c r="B423" s="10"/>
      <c r="C423" s="9" t="s">
        <v>130</v>
      </c>
      <c r="D423" s="9" t="s">
        <v>22</v>
      </c>
      <c r="E423" s="11" t="s">
        <v>330</v>
      </c>
      <c r="F423" s="24" t="s">
        <v>262</v>
      </c>
      <c r="G423" s="25" t="s">
        <v>263</v>
      </c>
      <c r="H423" s="23">
        <f>H424</f>
        <v>12702.522000000001</v>
      </c>
      <c r="I423" s="23">
        <f>I424</f>
        <v>43313.587</v>
      </c>
      <c r="J423" s="23">
        <f>J424</f>
        <v>43313.587</v>
      </c>
    </row>
    <row r="424" spans="1:10" ht="108">
      <c r="A424" s="9"/>
      <c r="B424" s="10"/>
      <c r="C424" s="9" t="s">
        <v>130</v>
      </c>
      <c r="D424" s="9" t="s">
        <v>22</v>
      </c>
      <c r="E424" s="11" t="s">
        <v>330</v>
      </c>
      <c r="F424" s="9" t="s">
        <v>264</v>
      </c>
      <c r="G424" s="13" t="s">
        <v>265</v>
      </c>
      <c r="H424" s="23">
        <v>12702.522000000001</v>
      </c>
      <c r="I424" s="23">
        <v>43313.587</v>
      </c>
      <c r="J424" s="23">
        <v>43313.587</v>
      </c>
    </row>
    <row r="425" spans="1:10" ht="60">
      <c r="A425" s="9"/>
      <c r="B425" s="10"/>
      <c r="C425" s="9" t="s">
        <v>130</v>
      </c>
      <c r="D425" s="9" t="s">
        <v>22</v>
      </c>
      <c r="E425" s="11" t="s">
        <v>332</v>
      </c>
      <c r="F425" s="9"/>
      <c r="G425" s="13" t="s">
        <v>333</v>
      </c>
      <c r="H425" s="23">
        <f t="shared" ref="H425:J426" si="85">H426</f>
        <v>635.29100000000005</v>
      </c>
      <c r="I425" s="23">
        <f t="shared" si="85"/>
        <v>437.51100000000002</v>
      </c>
      <c r="J425" s="23">
        <f t="shared" si="85"/>
        <v>437.51100000000002</v>
      </c>
    </row>
    <row r="426" spans="1:10" ht="60">
      <c r="A426" s="9"/>
      <c r="B426" s="10"/>
      <c r="C426" s="9" t="s">
        <v>130</v>
      </c>
      <c r="D426" s="9" t="s">
        <v>22</v>
      </c>
      <c r="E426" s="11" t="s">
        <v>332</v>
      </c>
      <c r="F426" s="24" t="s">
        <v>262</v>
      </c>
      <c r="G426" s="25" t="s">
        <v>263</v>
      </c>
      <c r="H426" s="23">
        <f t="shared" si="85"/>
        <v>635.29100000000005</v>
      </c>
      <c r="I426" s="23">
        <f t="shared" si="85"/>
        <v>437.51100000000002</v>
      </c>
      <c r="J426" s="23">
        <f t="shared" si="85"/>
        <v>437.51100000000002</v>
      </c>
    </row>
    <row r="427" spans="1:10" ht="108">
      <c r="A427" s="9"/>
      <c r="B427" s="10"/>
      <c r="C427" s="9" t="s">
        <v>130</v>
      </c>
      <c r="D427" s="9" t="s">
        <v>22</v>
      </c>
      <c r="E427" s="11" t="s">
        <v>332</v>
      </c>
      <c r="F427" s="9" t="s">
        <v>264</v>
      </c>
      <c r="G427" s="13" t="s">
        <v>265</v>
      </c>
      <c r="H427" s="23">
        <v>635.29100000000005</v>
      </c>
      <c r="I427" s="23">
        <v>437.51100000000002</v>
      </c>
      <c r="J427" s="23">
        <v>437.51100000000002</v>
      </c>
    </row>
    <row r="428" spans="1:10" ht="36">
      <c r="A428" s="9"/>
      <c r="B428" s="10"/>
      <c r="C428" s="9" t="s">
        <v>130</v>
      </c>
      <c r="D428" s="9" t="s">
        <v>22</v>
      </c>
      <c r="E428" s="11" t="s">
        <v>334</v>
      </c>
      <c r="F428" s="9"/>
      <c r="G428" s="13" t="s">
        <v>335</v>
      </c>
      <c r="H428" s="23">
        <f>H429</f>
        <v>1486.95</v>
      </c>
      <c r="I428" s="23">
        <f t="shared" ref="I428:J429" si="86">I429</f>
        <v>0</v>
      </c>
      <c r="J428" s="23">
        <f t="shared" si="86"/>
        <v>0</v>
      </c>
    </row>
    <row r="429" spans="1:10" ht="60">
      <c r="A429" s="9"/>
      <c r="B429" s="10"/>
      <c r="C429" s="9" t="s">
        <v>130</v>
      </c>
      <c r="D429" s="9" t="s">
        <v>22</v>
      </c>
      <c r="E429" s="11" t="s">
        <v>334</v>
      </c>
      <c r="F429" s="69" t="s">
        <v>262</v>
      </c>
      <c r="G429" s="25" t="s">
        <v>263</v>
      </c>
      <c r="H429" s="23">
        <f>H430</f>
        <v>1486.95</v>
      </c>
      <c r="I429" s="23">
        <f t="shared" si="86"/>
        <v>0</v>
      </c>
      <c r="J429" s="23">
        <f t="shared" si="86"/>
        <v>0</v>
      </c>
    </row>
    <row r="430" spans="1:10" ht="24">
      <c r="A430" s="9"/>
      <c r="B430" s="10"/>
      <c r="C430" s="9" t="s">
        <v>130</v>
      </c>
      <c r="D430" s="9" t="s">
        <v>22</v>
      </c>
      <c r="E430" s="11" t="s">
        <v>334</v>
      </c>
      <c r="F430" s="9">
        <v>612</v>
      </c>
      <c r="G430" s="13" t="s">
        <v>271</v>
      </c>
      <c r="H430" s="23">
        <v>1486.95</v>
      </c>
      <c r="I430" s="23">
        <v>0</v>
      </c>
      <c r="J430" s="23">
        <v>0</v>
      </c>
    </row>
    <row r="431" spans="1:10" ht="72">
      <c r="A431" s="9"/>
      <c r="B431" s="10"/>
      <c r="C431" s="9" t="s">
        <v>130</v>
      </c>
      <c r="D431" s="9" t="s">
        <v>22</v>
      </c>
      <c r="E431" s="11" t="s">
        <v>336</v>
      </c>
      <c r="F431" s="9"/>
      <c r="G431" s="13" t="s">
        <v>337</v>
      </c>
      <c r="H431" s="23">
        <f t="shared" ref="H431:J432" si="87">H432</f>
        <v>1500</v>
      </c>
      <c r="I431" s="23">
        <f t="shared" si="87"/>
        <v>0</v>
      </c>
      <c r="J431" s="23">
        <f t="shared" si="87"/>
        <v>0</v>
      </c>
    </row>
    <row r="432" spans="1:10">
      <c r="A432" s="9"/>
      <c r="B432" s="10"/>
      <c r="C432" s="9" t="s">
        <v>130</v>
      </c>
      <c r="D432" s="9" t="s">
        <v>22</v>
      </c>
      <c r="E432" s="11" t="s">
        <v>336</v>
      </c>
      <c r="F432" s="9">
        <v>500</v>
      </c>
      <c r="G432" s="13" t="s">
        <v>311</v>
      </c>
      <c r="H432" s="23">
        <f t="shared" si="87"/>
        <v>1500</v>
      </c>
      <c r="I432" s="23">
        <f t="shared" si="87"/>
        <v>0</v>
      </c>
      <c r="J432" s="23">
        <f t="shared" si="87"/>
        <v>0</v>
      </c>
    </row>
    <row r="433" spans="1:10" ht="24">
      <c r="A433" s="9"/>
      <c r="B433" s="10"/>
      <c r="C433" s="9" t="s">
        <v>130</v>
      </c>
      <c r="D433" s="9" t="s">
        <v>22</v>
      </c>
      <c r="E433" s="11" t="s">
        <v>336</v>
      </c>
      <c r="F433" s="9" t="s">
        <v>312</v>
      </c>
      <c r="G433" s="13" t="s">
        <v>313</v>
      </c>
      <c r="H433" s="23">
        <v>1500</v>
      </c>
      <c r="I433" s="23">
        <v>0</v>
      </c>
      <c r="J433" s="23">
        <v>0</v>
      </c>
    </row>
    <row r="434" spans="1:10" ht="60">
      <c r="A434" s="9"/>
      <c r="B434" s="10"/>
      <c r="C434" s="9" t="s">
        <v>130</v>
      </c>
      <c r="D434" s="9" t="s">
        <v>22</v>
      </c>
      <c r="E434" s="11" t="s">
        <v>338</v>
      </c>
      <c r="F434" s="9"/>
      <c r="G434" s="13" t="s">
        <v>339</v>
      </c>
      <c r="H434" s="23">
        <f>H435</f>
        <v>150</v>
      </c>
      <c r="I434" s="23">
        <f t="shared" ref="I434:J435" si="88">I435</f>
        <v>0</v>
      </c>
      <c r="J434" s="23">
        <f t="shared" si="88"/>
        <v>0</v>
      </c>
    </row>
    <row r="435" spans="1:10" ht="60">
      <c r="A435" s="9"/>
      <c r="B435" s="10"/>
      <c r="C435" s="9" t="s">
        <v>130</v>
      </c>
      <c r="D435" s="9" t="s">
        <v>22</v>
      </c>
      <c r="E435" s="11" t="s">
        <v>338</v>
      </c>
      <c r="F435" s="69" t="s">
        <v>262</v>
      </c>
      <c r="G435" s="25" t="s">
        <v>263</v>
      </c>
      <c r="H435" s="23">
        <f>H436</f>
        <v>150</v>
      </c>
      <c r="I435" s="23">
        <f t="shared" si="88"/>
        <v>0</v>
      </c>
      <c r="J435" s="23">
        <f t="shared" si="88"/>
        <v>0</v>
      </c>
    </row>
    <row r="436" spans="1:10" ht="24">
      <c r="A436" s="9"/>
      <c r="B436" s="10"/>
      <c r="C436" s="9" t="s">
        <v>130</v>
      </c>
      <c r="D436" s="9" t="s">
        <v>22</v>
      </c>
      <c r="E436" s="11" t="s">
        <v>338</v>
      </c>
      <c r="F436" s="9">
        <v>612</v>
      </c>
      <c r="G436" s="13" t="s">
        <v>271</v>
      </c>
      <c r="H436" s="23">
        <v>150</v>
      </c>
      <c r="I436" s="23">
        <v>0</v>
      </c>
      <c r="J436" s="23">
        <v>0</v>
      </c>
    </row>
    <row r="437" spans="1:10" ht="36">
      <c r="A437" s="9"/>
      <c r="B437" s="10"/>
      <c r="C437" s="9" t="s">
        <v>130</v>
      </c>
      <c r="D437" s="9" t="s">
        <v>22</v>
      </c>
      <c r="E437" s="11" t="s">
        <v>340</v>
      </c>
      <c r="F437" s="9"/>
      <c r="G437" s="13" t="s">
        <v>341</v>
      </c>
      <c r="H437" s="23">
        <f t="shared" ref="H437:J439" si="89">H438</f>
        <v>1371.7</v>
      </c>
      <c r="I437" s="23">
        <f t="shared" si="89"/>
        <v>520</v>
      </c>
      <c r="J437" s="23">
        <f t="shared" si="89"/>
        <v>520</v>
      </c>
    </row>
    <row r="438" spans="1:10" ht="96">
      <c r="A438" s="9"/>
      <c r="B438" s="10"/>
      <c r="C438" s="9" t="s">
        <v>130</v>
      </c>
      <c r="D438" s="9" t="s">
        <v>22</v>
      </c>
      <c r="E438" s="11" t="s">
        <v>342</v>
      </c>
      <c r="F438" s="9"/>
      <c r="G438" s="13" t="s">
        <v>343</v>
      </c>
      <c r="H438" s="23">
        <f>H439</f>
        <v>1371.7</v>
      </c>
      <c r="I438" s="23">
        <f t="shared" si="89"/>
        <v>520</v>
      </c>
      <c r="J438" s="23">
        <f t="shared" si="89"/>
        <v>520</v>
      </c>
    </row>
    <row r="439" spans="1:10" ht="60">
      <c r="A439" s="9"/>
      <c r="B439" s="10"/>
      <c r="C439" s="9" t="s">
        <v>130</v>
      </c>
      <c r="D439" s="9" t="s">
        <v>22</v>
      </c>
      <c r="E439" s="11" t="s">
        <v>342</v>
      </c>
      <c r="F439" s="69" t="s">
        <v>262</v>
      </c>
      <c r="G439" s="25" t="s">
        <v>263</v>
      </c>
      <c r="H439" s="23">
        <f>H440</f>
        <v>1371.7</v>
      </c>
      <c r="I439" s="23">
        <f t="shared" si="89"/>
        <v>520</v>
      </c>
      <c r="J439" s="23">
        <f t="shared" si="89"/>
        <v>520</v>
      </c>
    </row>
    <row r="440" spans="1:10" ht="108">
      <c r="A440" s="9"/>
      <c r="B440" s="10"/>
      <c r="C440" s="9" t="s">
        <v>130</v>
      </c>
      <c r="D440" s="9" t="s">
        <v>22</v>
      </c>
      <c r="E440" s="11" t="s">
        <v>342</v>
      </c>
      <c r="F440" s="9" t="s">
        <v>264</v>
      </c>
      <c r="G440" s="13" t="s">
        <v>265</v>
      </c>
      <c r="H440" s="23">
        <v>1371.7</v>
      </c>
      <c r="I440" s="23">
        <v>520</v>
      </c>
      <c r="J440" s="23">
        <v>520</v>
      </c>
    </row>
    <row r="441" spans="1:10" ht="24">
      <c r="A441" s="9"/>
      <c r="B441" s="10"/>
      <c r="C441" s="10" t="s">
        <v>130</v>
      </c>
      <c r="D441" s="54" t="s">
        <v>40</v>
      </c>
      <c r="E441" s="54"/>
      <c r="F441" s="10"/>
      <c r="G441" s="76" t="s">
        <v>344</v>
      </c>
      <c r="H441" s="23">
        <f>H442</f>
        <v>1.7</v>
      </c>
      <c r="I441" s="23">
        <f t="shared" ref="I441:J445" si="90">I442</f>
        <v>0</v>
      </c>
      <c r="J441" s="23">
        <f t="shared" si="90"/>
        <v>0</v>
      </c>
    </row>
    <row r="442" spans="1:10" ht="24">
      <c r="A442" s="9"/>
      <c r="B442" s="10"/>
      <c r="C442" s="9" t="s">
        <v>130</v>
      </c>
      <c r="D442" s="11" t="s">
        <v>40</v>
      </c>
      <c r="E442" s="11" t="s">
        <v>27</v>
      </c>
      <c r="F442" s="11"/>
      <c r="G442" s="13" t="s">
        <v>28</v>
      </c>
      <c r="H442" s="23">
        <f>H443</f>
        <v>1.7</v>
      </c>
      <c r="I442" s="23">
        <f t="shared" si="90"/>
        <v>0</v>
      </c>
      <c r="J442" s="23">
        <f t="shared" si="90"/>
        <v>0</v>
      </c>
    </row>
    <row r="443" spans="1:10" ht="60">
      <c r="A443" s="9"/>
      <c r="B443" s="10"/>
      <c r="C443" s="9" t="s">
        <v>130</v>
      </c>
      <c r="D443" s="11" t="s">
        <v>40</v>
      </c>
      <c r="E443" s="11" t="s">
        <v>65</v>
      </c>
      <c r="F443" s="11"/>
      <c r="G443" s="13" t="s">
        <v>66</v>
      </c>
      <c r="H443" s="23">
        <f>H444</f>
        <v>1.7</v>
      </c>
      <c r="I443" s="23">
        <f t="shared" si="90"/>
        <v>0</v>
      </c>
      <c r="J443" s="23">
        <f t="shared" si="90"/>
        <v>0</v>
      </c>
    </row>
    <row r="444" spans="1:10" ht="36">
      <c r="A444" s="9"/>
      <c r="B444" s="10"/>
      <c r="C444" s="9" t="s">
        <v>130</v>
      </c>
      <c r="D444" s="11" t="s">
        <v>40</v>
      </c>
      <c r="E444" s="11" t="s">
        <v>243</v>
      </c>
      <c r="F444" s="11"/>
      <c r="G444" s="13" t="s">
        <v>244</v>
      </c>
      <c r="H444" s="23">
        <f>H445</f>
        <v>1.7</v>
      </c>
      <c r="I444" s="23">
        <f t="shared" si="90"/>
        <v>0</v>
      </c>
      <c r="J444" s="23">
        <f t="shared" si="90"/>
        <v>0</v>
      </c>
    </row>
    <row r="445" spans="1:10" ht="84">
      <c r="A445" s="9"/>
      <c r="B445" s="10"/>
      <c r="C445" s="9" t="s">
        <v>130</v>
      </c>
      <c r="D445" s="11" t="s">
        <v>40</v>
      </c>
      <c r="E445" s="11" t="s">
        <v>243</v>
      </c>
      <c r="F445" s="24" t="s">
        <v>262</v>
      </c>
      <c r="G445" s="25" t="s">
        <v>300</v>
      </c>
      <c r="H445" s="23">
        <f>H446</f>
        <v>1.7</v>
      </c>
      <c r="I445" s="23">
        <f t="shared" si="90"/>
        <v>0</v>
      </c>
      <c r="J445" s="23">
        <f t="shared" si="90"/>
        <v>0</v>
      </c>
    </row>
    <row r="446" spans="1:10" ht="24">
      <c r="A446" s="9"/>
      <c r="B446" s="10"/>
      <c r="C446" s="9" t="s">
        <v>130</v>
      </c>
      <c r="D446" s="11" t="s">
        <v>40</v>
      </c>
      <c r="E446" s="11" t="s">
        <v>243</v>
      </c>
      <c r="F446" s="9">
        <v>612</v>
      </c>
      <c r="G446" s="13" t="s">
        <v>271</v>
      </c>
      <c r="H446" s="23">
        <v>1.7</v>
      </c>
      <c r="I446" s="23">
        <v>0</v>
      </c>
      <c r="J446" s="23">
        <v>0</v>
      </c>
    </row>
    <row r="447" spans="1:10">
      <c r="A447" s="9"/>
      <c r="B447" s="10"/>
      <c r="C447" s="10">
        <v>10</v>
      </c>
      <c r="D447" s="54" t="s">
        <v>23</v>
      </c>
      <c r="E447" s="54"/>
      <c r="F447" s="10"/>
      <c r="G447" s="16" t="s">
        <v>345</v>
      </c>
      <c r="H447" s="17">
        <f>H448+H454+H464+H479</f>
        <v>49537.671999999999</v>
      </c>
      <c r="I447" s="17">
        <f>I448+I454+I464+I479</f>
        <v>21868.825000000001</v>
      </c>
      <c r="J447" s="17">
        <f>J448+J454+J464+J479</f>
        <v>17294.025000000001</v>
      </c>
    </row>
    <row r="448" spans="1:10">
      <c r="A448" s="9"/>
      <c r="B448" s="10"/>
      <c r="C448" s="29">
        <v>10</v>
      </c>
      <c r="D448" s="29" t="s">
        <v>22</v>
      </c>
      <c r="E448" s="19"/>
      <c r="F448" s="29"/>
      <c r="G448" s="21" t="s">
        <v>346</v>
      </c>
      <c r="H448" s="22">
        <f t="shared" ref="H448:J449" si="91">H449</f>
        <v>3512.36</v>
      </c>
      <c r="I448" s="22">
        <f t="shared" si="91"/>
        <v>2016.36</v>
      </c>
      <c r="J448" s="22">
        <f t="shared" si="91"/>
        <v>2016.36</v>
      </c>
    </row>
    <row r="449" spans="1:10" ht="24">
      <c r="A449" s="9"/>
      <c r="B449" s="10"/>
      <c r="C449" s="9">
        <v>10</v>
      </c>
      <c r="D449" s="9" t="s">
        <v>22</v>
      </c>
      <c r="E449" s="11" t="s">
        <v>27</v>
      </c>
      <c r="F449" s="11"/>
      <c r="G449" s="13" t="s">
        <v>28</v>
      </c>
      <c r="H449" s="23">
        <f t="shared" si="91"/>
        <v>3512.36</v>
      </c>
      <c r="I449" s="23">
        <f t="shared" si="91"/>
        <v>2016.36</v>
      </c>
      <c r="J449" s="23">
        <f t="shared" si="91"/>
        <v>2016.36</v>
      </c>
    </row>
    <row r="450" spans="1:10" ht="48">
      <c r="A450" s="9"/>
      <c r="B450" s="10"/>
      <c r="C450" s="9">
        <v>10</v>
      </c>
      <c r="D450" s="9" t="s">
        <v>22</v>
      </c>
      <c r="E450" s="11" t="s">
        <v>347</v>
      </c>
      <c r="F450" s="9"/>
      <c r="G450" s="13" t="s">
        <v>348</v>
      </c>
      <c r="H450" s="23">
        <f>H453</f>
        <v>3512.36</v>
      </c>
      <c r="I450" s="23">
        <f>I453</f>
        <v>2016.36</v>
      </c>
      <c r="J450" s="23">
        <f>J453</f>
        <v>2016.36</v>
      </c>
    </row>
    <row r="451" spans="1:10" ht="36">
      <c r="A451" s="9"/>
      <c r="B451" s="10"/>
      <c r="C451" s="9">
        <v>10</v>
      </c>
      <c r="D451" s="9" t="s">
        <v>22</v>
      </c>
      <c r="E451" s="11" t="s">
        <v>349</v>
      </c>
      <c r="F451" s="24"/>
      <c r="G451" s="25" t="s">
        <v>350</v>
      </c>
      <c r="H451" s="23">
        <f t="shared" ref="H451:J452" si="92">H452</f>
        <v>3512.36</v>
      </c>
      <c r="I451" s="23">
        <f t="shared" si="92"/>
        <v>2016.36</v>
      </c>
      <c r="J451" s="23">
        <f t="shared" si="92"/>
        <v>2016.36</v>
      </c>
    </row>
    <row r="452" spans="1:10" ht="24">
      <c r="A452" s="9"/>
      <c r="B452" s="10"/>
      <c r="C452" s="9">
        <v>10</v>
      </c>
      <c r="D452" s="9" t="s">
        <v>22</v>
      </c>
      <c r="E452" s="11" t="s">
        <v>349</v>
      </c>
      <c r="F452" s="24" t="s">
        <v>351</v>
      </c>
      <c r="G452" s="25" t="s">
        <v>206</v>
      </c>
      <c r="H452" s="23">
        <f t="shared" si="92"/>
        <v>3512.36</v>
      </c>
      <c r="I452" s="23">
        <f t="shared" si="92"/>
        <v>2016.36</v>
      </c>
      <c r="J452" s="23">
        <f t="shared" si="92"/>
        <v>2016.36</v>
      </c>
    </row>
    <row r="453" spans="1:10" ht="24">
      <c r="A453" s="9"/>
      <c r="B453" s="10"/>
      <c r="C453" s="9" t="s">
        <v>352</v>
      </c>
      <c r="D453" s="9" t="s">
        <v>22</v>
      </c>
      <c r="E453" s="11" t="s">
        <v>349</v>
      </c>
      <c r="F453" s="9">
        <v>312</v>
      </c>
      <c r="G453" s="13" t="s">
        <v>353</v>
      </c>
      <c r="H453" s="23">
        <v>3512.36</v>
      </c>
      <c r="I453" s="23">
        <v>2016.36</v>
      </c>
      <c r="J453" s="23">
        <v>2016.36</v>
      </c>
    </row>
    <row r="454" spans="1:10" ht="24">
      <c r="A454" s="9"/>
      <c r="B454" s="10"/>
      <c r="C454" s="29" t="s">
        <v>352</v>
      </c>
      <c r="D454" s="29" t="s">
        <v>109</v>
      </c>
      <c r="E454" s="19"/>
      <c r="F454" s="29"/>
      <c r="G454" s="21" t="s">
        <v>354</v>
      </c>
      <c r="H454" s="22">
        <f>H455</f>
        <v>9282</v>
      </c>
      <c r="I454" s="22">
        <f>I455</f>
        <v>9162</v>
      </c>
      <c r="J454" s="22">
        <f>J455</f>
        <v>9162</v>
      </c>
    </row>
    <row r="455" spans="1:10" ht="24">
      <c r="A455" s="9"/>
      <c r="B455" s="10"/>
      <c r="C455" s="9" t="s">
        <v>352</v>
      </c>
      <c r="D455" s="9" t="s">
        <v>109</v>
      </c>
      <c r="E455" s="11" t="s">
        <v>27</v>
      </c>
      <c r="F455" s="11"/>
      <c r="G455" s="13" t="s">
        <v>28</v>
      </c>
      <c r="H455" s="23">
        <f>H460+H456</f>
        <v>9282</v>
      </c>
      <c r="I455" s="23">
        <f>I460</f>
        <v>9162</v>
      </c>
      <c r="J455" s="23">
        <f>J460</f>
        <v>9162</v>
      </c>
    </row>
    <row r="456" spans="1:10" ht="24">
      <c r="A456" s="9"/>
      <c r="B456" s="10"/>
      <c r="C456" s="9" t="s">
        <v>352</v>
      </c>
      <c r="D456" s="9" t="s">
        <v>109</v>
      </c>
      <c r="E456" s="11" t="s">
        <v>73</v>
      </c>
      <c r="F456" s="11"/>
      <c r="G456" s="13" t="s">
        <v>74</v>
      </c>
      <c r="H456" s="23">
        <f>H457</f>
        <v>120</v>
      </c>
      <c r="I456" s="23">
        <f t="shared" ref="I456:J458" si="93">I457</f>
        <v>0</v>
      </c>
      <c r="J456" s="23">
        <f t="shared" si="93"/>
        <v>0</v>
      </c>
    </row>
    <row r="457" spans="1:10" ht="36">
      <c r="A457" s="9"/>
      <c r="B457" s="10"/>
      <c r="C457" s="9" t="s">
        <v>352</v>
      </c>
      <c r="D457" s="9" t="s">
        <v>109</v>
      </c>
      <c r="E457" s="11" t="s">
        <v>75</v>
      </c>
      <c r="F457" s="9"/>
      <c r="G457" s="13" t="s">
        <v>76</v>
      </c>
      <c r="H457" s="23">
        <f>H458</f>
        <v>120</v>
      </c>
      <c r="I457" s="23">
        <f t="shared" si="93"/>
        <v>0</v>
      </c>
      <c r="J457" s="23">
        <f t="shared" si="93"/>
        <v>0</v>
      </c>
    </row>
    <row r="458" spans="1:10" ht="24">
      <c r="A458" s="9"/>
      <c r="B458" s="10"/>
      <c r="C458" s="9" t="s">
        <v>352</v>
      </c>
      <c r="D458" s="9" t="s">
        <v>109</v>
      </c>
      <c r="E458" s="11" t="s">
        <v>75</v>
      </c>
      <c r="F458" s="24" t="s">
        <v>351</v>
      </c>
      <c r="G458" s="25" t="s">
        <v>206</v>
      </c>
      <c r="H458" s="23">
        <f>H459</f>
        <v>120</v>
      </c>
      <c r="I458" s="23">
        <f t="shared" si="93"/>
        <v>0</v>
      </c>
      <c r="J458" s="23">
        <f t="shared" si="93"/>
        <v>0</v>
      </c>
    </row>
    <row r="459" spans="1:10" ht="60">
      <c r="A459" s="9"/>
      <c r="B459" s="10"/>
      <c r="C459" s="9" t="s">
        <v>352</v>
      </c>
      <c r="D459" s="9" t="s">
        <v>109</v>
      </c>
      <c r="E459" s="11" t="s">
        <v>75</v>
      </c>
      <c r="F459" s="11" t="s">
        <v>355</v>
      </c>
      <c r="G459" s="13" t="s">
        <v>356</v>
      </c>
      <c r="H459" s="23">
        <v>120</v>
      </c>
      <c r="I459" s="23">
        <v>0</v>
      </c>
      <c r="J459" s="23">
        <v>0</v>
      </c>
    </row>
    <row r="460" spans="1:10" ht="48">
      <c r="A460" s="9"/>
      <c r="B460" s="10"/>
      <c r="C460" s="9" t="s">
        <v>352</v>
      </c>
      <c r="D460" s="9" t="s">
        <v>109</v>
      </c>
      <c r="E460" s="11" t="s">
        <v>42</v>
      </c>
      <c r="F460" s="11"/>
      <c r="G460" s="13" t="s">
        <v>43</v>
      </c>
      <c r="H460" s="23">
        <f t="shared" ref="H460:J462" si="94">H461</f>
        <v>9162</v>
      </c>
      <c r="I460" s="23">
        <f t="shared" si="94"/>
        <v>9162</v>
      </c>
      <c r="J460" s="23">
        <f t="shared" si="94"/>
        <v>9162</v>
      </c>
    </row>
    <row r="461" spans="1:10" ht="144">
      <c r="A461" s="9"/>
      <c r="B461" s="10"/>
      <c r="C461" s="9" t="s">
        <v>352</v>
      </c>
      <c r="D461" s="9" t="s">
        <v>109</v>
      </c>
      <c r="E461" s="11" t="s">
        <v>357</v>
      </c>
      <c r="F461" s="9"/>
      <c r="G461" s="13" t="s">
        <v>358</v>
      </c>
      <c r="H461" s="23">
        <f t="shared" si="94"/>
        <v>9162</v>
      </c>
      <c r="I461" s="23">
        <f t="shared" si="94"/>
        <v>9162</v>
      </c>
      <c r="J461" s="23">
        <f t="shared" si="94"/>
        <v>9162</v>
      </c>
    </row>
    <row r="462" spans="1:10" ht="24">
      <c r="A462" s="9"/>
      <c r="B462" s="10"/>
      <c r="C462" s="9" t="s">
        <v>352</v>
      </c>
      <c r="D462" s="9" t="s">
        <v>109</v>
      </c>
      <c r="E462" s="11" t="s">
        <v>357</v>
      </c>
      <c r="F462" s="24" t="s">
        <v>351</v>
      </c>
      <c r="G462" s="25" t="s">
        <v>206</v>
      </c>
      <c r="H462" s="23">
        <f t="shared" si="94"/>
        <v>9162</v>
      </c>
      <c r="I462" s="23">
        <f t="shared" si="94"/>
        <v>9162</v>
      </c>
      <c r="J462" s="23">
        <f t="shared" si="94"/>
        <v>9162</v>
      </c>
    </row>
    <row r="463" spans="1:10" ht="60">
      <c r="A463" s="9"/>
      <c r="B463" s="10"/>
      <c r="C463" s="9" t="s">
        <v>352</v>
      </c>
      <c r="D463" s="9" t="s">
        <v>109</v>
      </c>
      <c r="E463" s="11" t="s">
        <v>357</v>
      </c>
      <c r="F463" s="9">
        <v>313</v>
      </c>
      <c r="G463" s="13" t="s">
        <v>359</v>
      </c>
      <c r="H463" s="23">
        <v>9162</v>
      </c>
      <c r="I463" s="23">
        <v>9162</v>
      </c>
      <c r="J463" s="28">
        <v>9162</v>
      </c>
    </row>
    <row r="464" spans="1:10">
      <c r="A464" s="9"/>
      <c r="B464" s="10"/>
      <c r="C464" s="29" t="s">
        <v>352</v>
      </c>
      <c r="D464" s="29" t="s">
        <v>40</v>
      </c>
      <c r="E464" s="77"/>
      <c r="F464" s="78"/>
      <c r="G464" s="79" t="s">
        <v>360</v>
      </c>
      <c r="H464" s="22">
        <f>H471+H465</f>
        <v>36317.396000000001</v>
      </c>
      <c r="I464" s="22">
        <f>I471+I465</f>
        <v>10264.549000000001</v>
      </c>
      <c r="J464" s="22">
        <f>J471+J465</f>
        <v>5689.7489999999998</v>
      </c>
    </row>
    <row r="465" spans="1:10" ht="24">
      <c r="A465" s="9"/>
      <c r="B465" s="10"/>
      <c r="C465" s="9" t="s">
        <v>352</v>
      </c>
      <c r="D465" s="9" t="s">
        <v>40</v>
      </c>
      <c r="E465" s="11" t="s">
        <v>287</v>
      </c>
      <c r="F465" s="11"/>
      <c r="G465" s="13" t="s">
        <v>288</v>
      </c>
      <c r="H465" s="23">
        <f t="shared" ref="H465:J467" si="95">H466</f>
        <v>6581.2960000000003</v>
      </c>
      <c r="I465" s="23">
        <f t="shared" si="95"/>
        <v>1114.9490000000001</v>
      </c>
      <c r="J465" s="23">
        <f t="shared" si="95"/>
        <v>1114.9490000000001</v>
      </c>
    </row>
    <row r="466" spans="1:10" ht="48">
      <c r="A466" s="9"/>
      <c r="B466" s="10"/>
      <c r="C466" s="9" t="s">
        <v>352</v>
      </c>
      <c r="D466" s="9" t="s">
        <v>40</v>
      </c>
      <c r="E466" s="11" t="s">
        <v>289</v>
      </c>
      <c r="F466" s="11"/>
      <c r="G466" s="13" t="s">
        <v>290</v>
      </c>
      <c r="H466" s="23">
        <f>H467</f>
        <v>6581.2960000000003</v>
      </c>
      <c r="I466" s="23">
        <f t="shared" si="95"/>
        <v>1114.9490000000001</v>
      </c>
      <c r="J466" s="23">
        <f t="shared" si="95"/>
        <v>1114.9490000000001</v>
      </c>
    </row>
    <row r="467" spans="1:10" ht="36">
      <c r="A467" s="9"/>
      <c r="B467" s="10"/>
      <c r="C467" s="9" t="s">
        <v>352</v>
      </c>
      <c r="D467" s="9" t="s">
        <v>40</v>
      </c>
      <c r="E467" s="11" t="s">
        <v>361</v>
      </c>
      <c r="F467" s="11"/>
      <c r="G467" s="13" t="s">
        <v>362</v>
      </c>
      <c r="H467" s="23">
        <f>H468</f>
        <v>6581.2960000000003</v>
      </c>
      <c r="I467" s="23">
        <f t="shared" si="95"/>
        <v>1114.9490000000001</v>
      </c>
      <c r="J467" s="23">
        <f t="shared" si="95"/>
        <v>1114.9490000000001</v>
      </c>
    </row>
    <row r="468" spans="1:10" ht="36">
      <c r="A468" s="9"/>
      <c r="B468" s="10"/>
      <c r="C468" s="9" t="s">
        <v>352</v>
      </c>
      <c r="D468" s="9" t="s">
        <v>40</v>
      </c>
      <c r="E468" s="11" t="s">
        <v>363</v>
      </c>
      <c r="F468" s="11"/>
      <c r="G468" s="13" t="s">
        <v>364</v>
      </c>
      <c r="H468" s="23">
        <f t="shared" ref="H468:J469" si="96">H469</f>
        <v>6581.2960000000003</v>
      </c>
      <c r="I468" s="23">
        <f t="shared" si="96"/>
        <v>1114.9490000000001</v>
      </c>
      <c r="J468" s="23">
        <f t="shared" si="96"/>
        <v>1114.9490000000001</v>
      </c>
    </row>
    <row r="469" spans="1:10" ht="24">
      <c r="A469" s="9"/>
      <c r="B469" s="10"/>
      <c r="C469" s="9" t="s">
        <v>352</v>
      </c>
      <c r="D469" s="9" t="s">
        <v>40</v>
      </c>
      <c r="E469" s="11" t="s">
        <v>363</v>
      </c>
      <c r="F469" s="24" t="s">
        <v>351</v>
      </c>
      <c r="G469" s="25" t="s">
        <v>206</v>
      </c>
      <c r="H469" s="23">
        <f t="shared" si="96"/>
        <v>6581.2960000000003</v>
      </c>
      <c r="I469" s="23">
        <f t="shared" si="96"/>
        <v>1114.9490000000001</v>
      </c>
      <c r="J469" s="23">
        <f t="shared" si="96"/>
        <v>1114.9490000000001</v>
      </c>
    </row>
    <row r="470" spans="1:10" ht="24">
      <c r="A470" s="9"/>
      <c r="B470" s="10"/>
      <c r="C470" s="9" t="s">
        <v>352</v>
      </c>
      <c r="D470" s="9" t="s">
        <v>40</v>
      </c>
      <c r="E470" s="11" t="s">
        <v>363</v>
      </c>
      <c r="F470" s="9" t="s">
        <v>365</v>
      </c>
      <c r="G470" s="13" t="s">
        <v>366</v>
      </c>
      <c r="H470" s="23">
        <v>6581.2960000000003</v>
      </c>
      <c r="I470" s="23">
        <v>1114.9490000000001</v>
      </c>
      <c r="J470" s="23">
        <v>1114.9490000000001</v>
      </c>
    </row>
    <row r="471" spans="1:10" ht="24">
      <c r="A471" s="9"/>
      <c r="B471" s="10"/>
      <c r="C471" s="9" t="s">
        <v>352</v>
      </c>
      <c r="D471" s="9" t="s">
        <v>40</v>
      </c>
      <c r="E471" s="11" t="s">
        <v>27</v>
      </c>
      <c r="F471" s="11"/>
      <c r="G471" s="13" t="s">
        <v>28</v>
      </c>
      <c r="H471" s="23">
        <f>H472</f>
        <v>29736.1</v>
      </c>
      <c r="I471" s="23">
        <f>I472</f>
        <v>9149.6</v>
      </c>
      <c r="J471" s="23">
        <f>J472</f>
        <v>4574.8</v>
      </c>
    </row>
    <row r="472" spans="1:10" ht="48">
      <c r="A472" s="9"/>
      <c r="B472" s="10"/>
      <c r="C472" s="9" t="s">
        <v>352</v>
      </c>
      <c r="D472" s="9" t="s">
        <v>40</v>
      </c>
      <c r="E472" s="11" t="s">
        <v>42</v>
      </c>
      <c r="F472" s="11"/>
      <c r="G472" s="13" t="s">
        <v>43</v>
      </c>
      <c r="H472" s="23">
        <f>H476+H473</f>
        <v>29736.1</v>
      </c>
      <c r="I472" s="23">
        <f>I476+I473</f>
        <v>9149.6</v>
      </c>
      <c r="J472" s="23">
        <f>J476+J473</f>
        <v>4574.8</v>
      </c>
    </row>
    <row r="473" spans="1:10" ht="108">
      <c r="A473" s="9"/>
      <c r="B473" s="10"/>
      <c r="C473" s="9" t="s">
        <v>352</v>
      </c>
      <c r="D473" s="9" t="s">
        <v>40</v>
      </c>
      <c r="E473" s="48" t="s">
        <v>367</v>
      </c>
      <c r="F473" s="49"/>
      <c r="G473" s="39" t="s">
        <v>368</v>
      </c>
      <c r="H473" s="23">
        <f t="shared" ref="H473:J474" si="97">H474</f>
        <v>0</v>
      </c>
      <c r="I473" s="23">
        <f t="shared" si="97"/>
        <v>9149.6</v>
      </c>
      <c r="J473" s="23">
        <f t="shared" si="97"/>
        <v>2287.4</v>
      </c>
    </row>
    <row r="474" spans="1:10" ht="60">
      <c r="A474" s="9"/>
      <c r="B474" s="10"/>
      <c r="C474" s="9" t="s">
        <v>352</v>
      </c>
      <c r="D474" s="9" t="s">
        <v>40</v>
      </c>
      <c r="E474" s="48" t="s">
        <v>367</v>
      </c>
      <c r="F474" s="24">
        <v>400</v>
      </c>
      <c r="G474" s="25" t="s">
        <v>369</v>
      </c>
      <c r="H474" s="23">
        <f t="shared" si="97"/>
        <v>0</v>
      </c>
      <c r="I474" s="23">
        <f t="shared" si="97"/>
        <v>9149.6</v>
      </c>
      <c r="J474" s="23">
        <f t="shared" si="97"/>
        <v>2287.4</v>
      </c>
    </row>
    <row r="475" spans="1:10" ht="72">
      <c r="A475" s="9"/>
      <c r="B475" s="10"/>
      <c r="C475" s="9" t="s">
        <v>352</v>
      </c>
      <c r="D475" s="9" t="s">
        <v>40</v>
      </c>
      <c r="E475" s="48" t="s">
        <v>367</v>
      </c>
      <c r="F475" s="9">
        <v>412</v>
      </c>
      <c r="G475" s="13" t="s">
        <v>370</v>
      </c>
      <c r="H475" s="23">
        <v>0</v>
      </c>
      <c r="I475" s="23">
        <v>9149.6</v>
      </c>
      <c r="J475" s="28">
        <v>2287.4</v>
      </c>
    </row>
    <row r="476" spans="1:10" ht="132">
      <c r="A476" s="9"/>
      <c r="B476" s="10"/>
      <c r="C476" s="9" t="s">
        <v>352</v>
      </c>
      <c r="D476" s="9" t="s">
        <v>40</v>
      </c>
      <c r="E476" s="48" t="s">
        <v>371</v>
      </c>
      <c r="F476" s="49"/>
      <c r="G476" s="39" t="s">
        <v>372</v>
      </c>
      <c r="H476" s="23">
        <f t="shared" ref="H476:J477" si="98">H477</f>
        <v>29736.1</v>
      </c>
      <c r="I476" s="23">
        <f t="shared" si="98"/>
        <v>0</v>
      </c>
      <c r="J476" s="23">
        <f t="shared" si="98"/>
        <v>2287.4</v>
      </c>
    </row>
    <row r="477" spans="1:10" ht="60">
      <c r="A477" s="9"/>
      <c r="B477" s="10"/>
      <c r="C477" s="9" t="s">
        <v>352</v>
      </c>
      <c r="D477" s="9" t="s">
        <v>40</v>
      </c>
      <c r="E477" s="48" t="s">
        <v>371</v>
      </c>
      <c r="F477" s="24">
        <v>400</v>
      </c>
      <c r="G477" s="25" t="s">
        <v>369</v>
      </c>
      <c r="H477" s="23">
        <f t="shared" si="98"/>
        <v>29736.1</v>
      </c>
      <c r="I477" s="23">
        <f t="shared" si="98"/>
        <v>0</v>
      </c>
      <c r="J477" s="23">
        <f t="shared" si="98"/>
        <v>2287.4</v>
      </c>
    </row>
    <row r="478" spans="1:10" ht="72">
      <c r="A478" s="9"/>
      <c r="B478" s="10"/>
      <c r="C478" s="9" t="s">
        <v>352</v>
      </c>
      <c r="D478" s="9" t="s">
        <v>40</v>
      </c>
      <c r="E478" s="48" t="s">
        <v>371</v>
      </c>
      <c r="F478" s="9">
        <v>412</v>
      </c>
      <c r="G478" s="13" t="s">
        <v>370</v>
      </c>
      <c r="H478" s="23">
        <v>29736.1</v>
      </c>
      <c r="I478" s="47">
        <v>0</v>
      </c>
      <c r="J478" s="46">
        <v>2287.4</v>
      </c>
    </row>
    <row r="479" spans="1:10" ht="24">
      <c r="A479" s="9"/>
      <c r="B479" s="10"/>
      <c r="C479" s="29">
        <v>10</v>
      </c>
      <c r="D479" s="19" t="s">
        <v>373</v>
      </c>
      <c r="E479" s="62"/>
      <c r="F479" s="29"/>
      <c r="G479" s="21" t="s">
        <v>374</v>
      </c>
      <c r="H479" s="22">
        <f>H480</f>
        <v>425.916</v>
      </c>
      <c r="I479" s="22">
        <f>I480</f>
        <v>425.916</v>
      </c>
      <c r="J479" s="22">
        <f>J480</f>
        <v>425.916</v>
      </c>
    </row>
    <row r="480" spans="1:10" ht="48">
      <c r="A480" s="9"/>
      <c r="B480" s="10"/>
      <c r="C480" s="9">
        <v>10</v>
      </c>
      <c r="D480" s="11" t="s">
        <v>373</v>
      </c>
      <c r="E480" s="11" t="s">
        <v>81</v>
      </c>
      <c r="F480" s="9"/>
      <c r="G480" s="13" t="s">
        <v>82</v>
      </c>
      <c r="H480" s="23">
        <f t="shared" ref="H480:J481" si="99">H481</f>
        <v>425.916</v>
      </c>
      <c r="I480" s="23">
        <f t="shared" si="99"/>
        <v>425.916</v>
      </c>
      <c r="J480" s="23">
        <f t="shared" si="99"/>
        <v>425.916</v>
      </c>
    </row>
    <row r="481" spans="1:10" ht="96">
      <c r="A481" s="9"/>
      <c r="B481" s="10"/>
      <c r="C481" s="9">
        <v>10</v>
      </c>
      <c r="D481" s="11" t="s">
        <v>373</v>
      </c>
      <c r="E481" s="11" t="s">
        <v>83</v>
      </c>
      <c r="F481" s="9"/>
      <c r="G481" s="13" t="s">
        <v>84</v>
      </c>
      <c r="H481" s="23">
        <f t="shared" si="99"/>
        <v>425.916</v>
      </c>
      <c r="I481" s="23">
        <f t="shared" si="99"/>
        <v>425.916</v>
      </c>
      <c r="J481" s="23">
        <f t="shared" si="99"/>
        <v>425.916</v>
      </c>
    </row>
    <row r="482" spans="1:10" ht="48">
      <c r="A482" s="9"/>
      <c r="B482" s="10"/>
      <c r="C482" s="9">
        <v>10</v>
      </c>
      <c r="D482" s="11" t="s">
        <v>373</v>
      </c>
      <c r="E482" s="11" t="s">
        <v>85</v>
      </c>
      <c r="F482" s="9"/>
      <c r="G482" s="13" t="s">
        <v>86</v>
      </c>
      <c r="H482" s="23">
        <f>H483+H486</f>
        <v>425.916</v>
      </c>
      <c r="I482" s="23">
        <f>I483+I486</f>
        <v>425.916</v>
      </c>
      <c r="J482" s="23">
        <f>J483+J486</f>
        <v>425.916</v>
      </c>
    </row>
    <row r="483" spans="1:10" ht="72">
      <c r="A483" s="9"/>
      <c r="B483" s="10"/>
      <c r="C483" s="9">
        <v>10</v>
      </c>
      <c r="D483" s="11" t="s">
        <v>373</v>
      </c>
      <c r="E483" s="11" t="s">
        <v>375</v>
      </c>
      <c r="F483" s="9"/>
      <c r="G483" s="13" t="s">
        <v>376</v>
      </c>
      <c r="H483" s="23">
        <f t="shared" ref="H483:J484" si="100">H484</f>
        <v>160.916</v>
      </c>
      <c r="I483" s="23">
        <f t="shared" si="100"/>
        <v>160.916</v>
      </c>
      <c r="J483" s="23">
        <f t="shared" si="100"/>
        <v>160.916</v>
      </c>
    </row>
    <row r="484" spans="1:10" ht="24">
      <c r="A484" s="9"/>
      <c r="B484" s="10"/>
      <c r="C484" s="9">
        <v>10</v>
      </c>
      <c r="D484" s="11" t="s">
        <v>373</v>
      </c>
      <c r="E484" s="11" t="s">
        <v>375</v>
      </c>
      <c r="F484" s="24" t="s">
        <v>351</v>
      </c>
      <c r="G484" s="25" t="s">
        <v>206</v>
      </c>
      <c r="H484" s="23">
        <f t="shared" si="100"/>
        <v>160.916</v>
      </c>
      <c r="I484" s="23">
        <f t="shared" si="100"/>
        <v>160.916</v>
      </c>
      <c r="J484" s="23">
        <f t="shared" si="100"/>
        <v>160.916</v>
      </c>
    </row>
    <row r="485" spans="1:10" ht="36">
      <c r="A485" s="9"/>
      <c r="B485" s="10"/>
      <c r="C485" s="9">
        <v>10</v>
      </c>
      <c r="D485" s="11" t="s">
        <v>373</v>
      </c>
      <c r="E485" s="11" t="s">
        <v>375</v>
      </c>
      <c r="F485" s="9">
        <v>330</v>
      </c>
      <c r="G485" s="13" t="s">
        <v>377</v>
      </c>
      <c r="H485" s="23">
        <v>160.916</v>
      </c>
      <c r="I485" s="23">
        <v>160.916</v>
      </c>
      <c r="J485" s="23">
        <v>160.916</v>
      </c>
    </row>
    <row r="486" spans="1:10" ht="96">
      <c r="A486" s="9"/>
      <c r="B486" s="10"/>
      <c r="C486" s="9">
        <v>10</v>
      </c>
      <c r="D486" s="11" t="s">
        <v>373</v>
      </c>
      <c r="E486" s="11" t="s">
        <v>378</v>
      </c>
      <c r="F486" s="9"/>
      <c r="G486" s="13" t="s">
        <v>379</v>
      </c>
      <c r="H486" s="23">
        <f t="shared" ref="H486:J487" si="101">H487</f>
        <v>265</v>
      </c>
      <c r="I486" s="23">
        <f t="shared" si="101"/>
        <v>265</v>
      </c>
      <c r="J486" s="23">
        <f t="shared" si="101"/>
        <v>265</v>
      </c>
    </row>
    <row r="487" spans="1:10" ht="60">
      <c r="A487" s="9"/>
      <c r="B487" s="10"/>
      <c r="C487" s="9">
        <v>10</v>
      </c>
      <c r="D487" s="11" t="s">
        <v>373</v>
      </c>
      <c r="E487" s="11" t="s">
        <v>378</v>
      </c>
      <c r="F487" s="69" t="s">
        <v>262</v>
      </c>
      <c r="G487" s="25" t="s">
        <v>263</v>
      </c>
      <c r="H487" s="23">
        <f t="shared" si="101"/>
        <v>265</v>
      </c>
      <c r="I487" s="23">
        <f t="shared" si="101"/>
        <v>265</v>
      </c>
      <c r="J487" s="23">
        <f t="shared" si="101"/>
        <v>265</v>
      </c>
    </row>
    <row r="488" spans="1:10" ht="57" customHeight="1">
      <c r="A488" s="9"/>
      <c r="B488" s="10"/>
      <c r="C488" s="9">
        <v>10</v>
      </c>
      <c r="D488" s="11" t="s">
        <v>373</v>
      </c>
      <c r="E488" s="11" t="s">
        <v>378</v>
      </c>
      <c r="F488" s="9">
        <v>633</v>
      </c>
      <c r="G488" s="13" t="s">
        <v>380</v>
      </c>
      <c r="H488" s="23">
        <v>265</v>
      </c>
      <c r="I488" s="23">
        <v>265</v>
      </c>
      <c r="J488" s="23">
        <v>265</v>
      </c>
    </row>
    <row r="489" spans="1:10" ht="24">
      <c r="A489" s="80"/>
      <c r="B489" s="81"/>
      <c r="C489" s="10" t="s">
        <v>71</v>
      </c>
      <c r="D489" s="10" t="s">
        <v>23</v>
      </c>
      <c r="E489" s="54"/>
      <c r="F489" s="10"/>
      <c r="G489" s="16" t="s">
        <v>381</v>
      </c>
      <c r="H489" s="17">
        <f>H490+H508</f>
        <v>2602.5859999999998</v>
      </c>
      <c r="I489" s="17">
        <f t="shared" ref="I489:J489" si="102">I490+I508</f>
        <v>2483.9859999999999</v>
      </c>
      <c r="J489" s="17">
        <f t="shared" si="102"/>
        <v>2483.9859999999999</v>
      </c>
    </row>
    <row r="490" spans="1:10">
      <c r="A490" s="80"/>
      <c r="B490" s="81"/>
      <c r="C490" s="82" t="s">
        <v>71</v>
      </c>
      <c r="D490" s="82" t="s">
        <v>25</v>
      </c>
      <c r="E490" s="19"/>
      <c r="F490" s="29"/>
      <c r="G490" s="21" t="s">
        <v>382</v>
      </c>
      <c r="H490" s="22">
        <f t="shared" ref="H490:J490" si="103">H491</f>
        <v>2483.9859999999999</v>
      </c>
      <c r="I490" s="22">
        <f t="shared" si="103"/>
        <v>2483.9859999999999</v>
      </c>
      <c r="J490" s="22">
        <f t="shared" si="103"/>
        <v>2483.9859999999999</v>
      </c>
    </row>
    <row r="491" spans="1:10" ht="36">
      <c r="A491" s="80"/>
      <c r="B491" s="81"/>
      <c r="C491" s="9" t="s">
        <v>71</v>
      </c>
      <c r="D491" s="9" t="s">
        <v>25</v>
      </c>
      <c r="E491" s="11" t="s">
        <v>383</v>
      </c>
      <c r="F491" s="9"/>
      <c r="G491" s="13" t="s">
        <v>384</v>
      </c>
      <c r="H491" s="23">
        <f>H492+H500</f>
        <v>2483.9859999999999</v>
      </c>
      <c r="I491" s="23">
        <f>I492+I500</f>
        <v>2483.9859999999999</v>
      </c>
      <c r="J491" s="23">
        <f>J492+J500</f>
        <v>2483.9859999999999</v>
      </c>
    </row>
    <row r="492" spans="1:10" ht="48">
      <c r="A492" s="9"/>
      <c r="B492" s="10"/>
      <c r="C492" s="9" t="s">
        <v>71</v>
      </c>
      <c r="D492" s="9" t="s">
        <v>25</v>
      </c>
      <c r="E492" s="11" t="s">
        <v>385</v>
      </c>
      <c r="F492" s="9"/>
      <c r="G492" s="13" t="s">
        <v>386</v>
      </c>
      <c r="H492" s="23">
        <f>H494+H498</f>
        <v>2282.652</v>
      </c>
      <c r="I492" s="23">
        <f>I494+I498</f>
        <v>2283.9859999999999</v>
      </c>
      <c r="J492" s="23">
        <f>J494+J498</f>
        <v>2283.9859999999999</v>
      </c>
    </row>
    <row r="493" spans="1:10" ht="111.75" customHeight="1">
      <c r="A493" s="9"/>
      <c r="B493" s="10"/>
      <c r="C493" s="9" t="s">
        <v>71</v>
      </c>
      <c r="D493" s="9" t="s">
        <v>25</v>
      </c>
      <c r="E493" s="11" t="s">
        <v>387</v>
      </c>
      <c r="F493" s="9"/>
      <c r="G493" s="13" t="s">
        <v>388</v>
      </c>
      <c r="H493" s="23">
        <f>H494+H497</f>
        <v>2282.652</v>
      </c>
      <c r="I493" s="23">
        <f>I494+I497</f>
        <v>2283.9859999999999</v>
      </c>
      <c r="J493" s="23">
        <f>J494+J497</f>
        <v>2283.9859999999999</v>
      </c>
    </row>
    <row r="494" spans="1:10" ht="180">
      <c r="A494" s="9"/>
      <c r="B494" s="10"/>
      <c r="C494" s="9" t="s">
        <v>71</v>
      </c>
      <c r="D494" s="9" t="s">
        <v>25</v>
      </c>
      <c r="E494" s="11" t="s">
        <v>389</v>
      </c>
      <c r="F494" s="9"/>
      <c r="G494" s="13" t="s">
        <v>390</v>
      </c>
      <c r="H494" s="23">
        <f t="shared" ref="H494:J495" si="104">H495</f>
        <v>1182.652</v>
      </c>
      <c r="I494" s="23">
        <f t="shared" si="104"/>
        <v>1183.9860000000001</v>
      </c>
      <c r="J494" s="23">
        <f t="shared" si="104"/>
        <v>1183.9860000000001</v>
      </c>
    </row>
    <row r="495" spans="1:10" ht="48">
      <c r="A495" s="9"/>
      <c r="B495" s="10"/>
      <c r="C495" s="9" t="s">
        <v>71</v>
      </c>
      <c r="D495" s="9" t="s">
        <v>25</v>
      </c>
      <c r="E495" s="11" t="s">
        <v>389</v>
      </c>
      <c r="F495" s="24" t="s">
        <v>46</v>
      </c>
      <c r="G495" s="25" t="s">
        <v>57</v>
      </c>
      <c r="H495" s="23">
        <f t="shared" si="104"/>
        <v>1182.652</v>
      </c>
      <c r="I495" s="23">
        <f t="shared" si="104"/>
        <v>1183.9860000000001</v>
      </c>
      <c r="J495" s="23">
        <f t="shared" si="104"/>
        <v>1183.9860000000001</v>
      </c>
    </row>
    <row r="496" spans="1:10" ht="24">
      <c r="A496" s="9"/>
      <c r="B496" s="10"/>
      <c r="C496" s="9" t="s">
        <v>71</v>
      </c>
      <c r="D496" s="9" t="s">
        <v>25</v>
      </c>
      <c r="E496" s="11" t="s">
        <v>389</v>
      </c>
      <c r="F496" s="9" t="s">
        <v>48</v>
      </c>
      <c r="G496" s="13" t="s">
        <v>49</v>
      </c>
      <c r="H496" s="23">
        <v>1182.652</v>
      </c>
      <c r="I496" s="23">
        <v>1183.9860000000001</v>
      </c>
      <c r="J496" s="23">
        <v>1183.9860000000001</v>
      </c>
    </row>
    <row r="497" spans="1:10" ht="108">
      <c r="A497" s="9"/>
      <c r="B497" s="10"/>
      <c r="C497" s="9" t="s">
        <v>71</v>
      </c>
      <c r="D497" s="9" t="s">
        <v>25</v>
      </c>
      <c r="E497" s="11" t="s">
        <v>391</v>
      </c>
      <c r="F497" s="9"/>
      <c r="G497" s="13" t="s">
        <v>392</v>
      </c>
      <c r="H497" s="23">
        <f t="shared" ref="H497:J498" si="105">H498</f>
        <v>1100</v>
      </c>
      <c r="I497" s="23">
        <f t="shared" si="105"/>
        <v>1100</v>
      </c>
      <c r="J497" s="23">
        <f t="shared" si="105"/>
        <v>1100</v>
      </c>
    </row>
    <row r="498" spans="1:10" ht="120">
      <c r="A498" s="9"/>
      <c r="B498" s="10"/>
      <c r="C498" s="9" t="s">
        <v>71</v>
      </c>
      <c r="D498" s="9" t="s">
        <v>25</v>
      </c>
      <c r="E498" s="11" t="s">
        <v>391</v>
      </c>
      <c r="F498" s="24" t="s">
        <v>33</v>
      </c>
      <c r="G498" s="25" t="s">
        <v>34</v>
      </c>
      <c r="H498" s="23">
        <f t="shared" si="105"/>
        <v>1100</v>
      </c>
      <c r="I498" s="23">
        <f t="shared" si="105"/>
        <v>1100</v>
      </c>
      <c r="J498" s="23">
        <f t="shared" si="105"/>
        <v>1100</v>
      </c>
    </row>
    <row r="499" spans="1:10" ht="48">
      <c r="A499" s="9"/>
      <c r="B499" s="10"/>
      <c r="C499" s="9" t="s">
        <v>71</v>
      </c>
      <c r="D499" s="9" t="s">
        <v>25</v>
      </c>
      <c r="E499" s="11" t="s">
        <v>391</v>
      </c>
      <c r="F499" s="51">
        <v>123</v>
      </c>
      <c r="G499" s="53" t="s">
        <v>393</v>
      </c>
      <c r="H499" s="23">
        <v>1100</v>
      </c>
      <c r="I499" s="23">
        <v>1100</v>
      </c>
      <c r="J499" s="23">
        <v>1100</v>
      </c>
    </row>
    <row r="500" spans="1:10" ht="60">
      <c r="A500" s="9"/>
      <c r="B500" s="10"/>
      <c r="C500" s="9" t="s">
        <v>71</v>
      </c>
      <c r="D500" s="9" t="s">
        <v>25</v>
      </c>
      <c r="E500" s="11" t="s">
        <v>394</v>
      </c>
      <c r="F500" s="9"/>
      <c r="G500" s="13" t="s">
        <v>395</v>
      </c>
      <c r="H500" s="23">
        <f t="shared" ref="H500:J503" si="106">H501</f>
        <v>201.334</v>
      </c>
      <c r="I500" s="23">
        <f t="shared" si="106"/>
        <v>200</v>
      </c>
      <c r="J500" s="23">
        <f t="shared" si="106"/>
        <v>200</v>
      </c>
    </row>
    <row r="501" spans="1:10" ht="60">
      <c r="A501" s="9"/>
      <c r="B501" s="10"/>
      <c r="C501" s="9" t="s">
        <v>71</v>
      </c>
      <c r="D501" s="9" t="s">
        <v>25</v>
      </c>
      <c r="E501" s="11" t="s">
        <v>396</v>
      </c>
      <c r="F501" s="9"/>
      <c r="G501" s="13" t="s">
        <v>397</v>
      </c>
      <c r="H501" s="23">
        <f>H502+H505</f>
        <v>201.334</v>
      </c>
      <c r="I501" s="23">
        <f t="shared" ref="I501:J501" si="107">I502+I505</f>
        <v>200</v>
      </c>
      <c r="J501" s="23">
        <f t="shared" si="107"/>
        <v>200</v>
      </c>
    </row>
    <row r="502" spans="1:10" ht="72">
      <c r="A502" s="9"/>
      <c r="B502" s="10"/>
      <c r="C502" s="9" t="s">
        <v>71</v>
      </c>
      <c r="D502" s="9" t="s">
        <v>25</v>
      </c>
      <c r="E502" s="11" t="s">
        <v>398</v>
      </c>
      <c r="F502" s="9"/>
      <c r="G502" s="13" t="s">
        <v>399</v>
      </c>
      <c r="H502" s="23">
        <f t="shared" si="106"/>
        <v>200</v>
      </c>
      <c r="I502" s="23">
        <f t="shared" si="106"/>
        <v>200</v>
      </c>
      <c r="J502" s="23">
        <f t="shared" si="106"/>
        <v>200</v>
      </c>
    </row>
    <row r="503" spans="1:10" ht="48">
      <c r="A503" s="9"/>
      <c r="B503" s="10"/>
      <c r="C503" s="9" t="s">
        <v>71</v>
      </c>
      <c r="D503" s="9" t="s">
        <v>25</v>
      </c>
      <c r="E503" s="11" t="s">
        <v>398</v>
      </c>
      <c r="F503" s="24" t="s">
        <v>46</v>
      </c>
      <c r="G503" s="25" t="s">
        <v>57</v>
      </c>
      <c r="H503" s="23">
        <f t="shared" si="106"/>
        <v>200</v>
      </c>
      <c r="I503" s="23">
        <f t="shared" si="106"/>
        <v>200</v>
      </c>
      <c r="J503" s="23">
        <f t="shared" si="106"/>
        <v>200</v>
      </c>
    </row>
    <row r="504" spans="1:10" ht="24">
      <c r="A504" s="9"/>
      <c r="B504" s="10"/>
      <c r="C504" s="9" t="s">
        <v>71</v>
      </c>
      <c r="D504" s="9" t="s">
        <v>25</v>
      </c>
      <c r="E504" s="11" t="s">
        <v>398</v>
      </c>
      <c r="F504" s="9" t="s">
        <v>48</v>
      </c>
      <c r="G504" s="13" t="s">
        <v>49</v>
      </c>
      <c r="H504" s="23">
        <v>200</v>
      </c>
      <c r="I504" s="23">
        <v>200</v>
      </c>
      <c r="J504" s="23">
        <v>200</v>
      </c>
    </row>
    <row r="505" spans="1:10" ht="60">
      <c r="A505" s="9"/>
      <c r="B505" s="10"/>
      <c r="C505" s="9" t="s">
        <v>71</v>
      </c>
      <c r="D505" s="9" t="s">
        <v>25</v>
      </c>
      <c r="E505" s="11" t="s">
        <v>400</v>
      </c>
      <c r="F505" s="9"/>
      <c r="G505" s="13" t="s">
        <v>401</v>
      </c>
      <c r="H505" s="23">
        <f>H506</f>
        <v>1.3340000000000001</v>
      </c>
      <c r="I505" s="23">
        <f t="shared" ref="I505:J505" si="108">I506</f>
        <v>0</v>
      </c>
      <c r="J505" s="23">
        <f t="shared" si="108"/>
        <v>0</v>
      </c>
    </row>
    <row r="506" spans="1:10">
      <c r="A506" s="9"/>
      <c r="B506" s="10"/>
      <c r="C506" s="9" t="s">
        <v>71</v>
      </c>
      <c r="D506" s="9" t="s">
        <v>25</v>
      </c>
      <c r="E506" s="11" t="s">
        <v>400</v>
      </c>
      <c r="F506" s="9">
        <v>500</v>
      </c>
      <c r="G506" s="13" t="s">
        <v>311</v>
      </c>
      <c r="H506" s="23">
        <f t="shared" ref="H506:J506" si="109">H507</f>
        <v>1.3340000000000001</v>
      </c>
      <c r="I506" s="23">
        <f t="shared" si="109"/>
        <v>0</v>
      </c>
      <c r="J506" s="23">
        <f t="shared" si="109"/>
        <v>0</v>
      </c>
    </row>
    <row r="507" spans="1:10" ht="24">
      <c r="A507" s="9"/>
      <c r="B507" s="10"/>
      <c r="C507" s="9" t="s">
        <v>71</v>
      </c>
      <c r="D507" s="9" t="s">
        <v>25</v>
      </c>
      <c r="E507" s="11" t="s">
        <v>400</v>
      </c>
      <c r="F507" s="36" t="s">
        <v>312</v>
      </c>
      <c r="G507" s="38" t="s">
        <v>313</v>
      </c>
      <c r="H507" s="23">
        <v>1.3340000000000001</v>
      </c>
      <c r="I507" s="23">
        <v>0</v>
      </c>
      <c r="J507" s="23">
        <v>0</v>
      </c>
    </row>
    <row r="508" spans="1:10" ht="24">
      <c r="A508" s="9"/>
      <c r="B508" s="10"/>
      <c r="C508" s="19">
        <v>11</v>
      </c>
      <c r="D508" s="19" t="s">
        <v>109</v>
      </c>
      <c r="E508" s="19"/>
      <c r="F508" s="29"/>
      <c r="G508" s="21" t="s">
        <v>402</v>
      </c>
      <c r="H508" s="22">
        <f>H509</f>
        <v>118.6</v>
      </c>
      <c r="I508" s="22">
        <f t="shared" ref="I508:J508" si="110">I509</f>
        <v>0</v>
      </c>
      <c r="J508" s="22">
        <f t="shared" si="110"/>
        <v>0</v>
      </c>
    </row>
    <row r="509" spans="1:10" ht="36">
      <c r="A509" s="9"/>
      <c r="B509" s="10"/>
      <c r="C509" s="11">
        <v>11</v>
      </c>
      <c r="D509" s="11" t="s">
        <v>109</v>
      </c>
      <c r="E509" s="11" t="s">
        <v>383</v>
      </c>
      <c r="F509" s="9"/>
      <c r="G509" s="13" t="s">
        <v>384</v>
      </c>
      <c r="H509" s="23">
        <f t="shared" ref="H509:J512" si="111">H510</f>
        <v>118.6</v>
      </c>
      <c r="I509" s="23">
        <f t="shared" si="111"/>
        <v>0</v>
      </c>
      <c r="J509" s="23">
        <f t="shared" si="111"/>
        <v>0</v>
      </c>
    </row>
    <row r="510" spans="1:10" ht="60">
      <c r="A510" s="9"/>
      <c r="B510" s="10"/>
      <c r="C510" s="11">
        <v>11</v>
      </c>
      <c r="D510" s="11" t="s">
        <v>109</v>
      </c>
      <c r="E510" s="11" t="s">
        <v>394</v>
      </c>
      <c r="F510" s="9"/>
      <c r="G510" s="13" t="s">
        <v>395</v>
      </c>
      <c r="H510" s="23">
        <f>H511</f>
        <v>118.6</v>
      </c>
      <c r="I510" s="23">
        <f t="shared" si="111"/>
        <v>0</v>
      </c>
      <c r="J510" s="23">
        <f t="shared" si="111"/>
        <v>0</v>
      </c>
    </row>
    <row r="511" spans="1:10" ht="60">
      <c r="A511" s="9"/>
      <c r="B511" s="10"/>
      <c r="C511" s="11">
        <v>11</v>
      </c>
      <c r="D511" s="11" t="s">
        <v>109</v>
      </c>
      <c r="E511" s="11" t="s">
        <v>396</v>
      </c>
      <c r="F511" s="9"/>
      <c r="G511" s="13" t="s">
        <v>397</v>
      </c>
      <c r="H511" s="23">
        <f>H512</f>
        <v>118.6</v>
      </c>
      <c r="I511" s="23">
        <f t="shared" si="111"/>
        <v>0</v>
      </c>
      <c r="J511" s="23">
        <f t="shared" si="111"/>
        <v>0</v>
      </c>
    </row>
    <row r="512" spans="1:10" ht="108">
      <c r="A512" s="9"/>
      <c r="B512" s="10"/>
      <c r="C512" s="11">
        <v>11</v>
      </c>
      <c r="D512" s="11" t="s">
        <v>109</v>
      </c>
      <c r="E512" s="11" t="s">
        <v>403</v>
      </c>
      <c r="F512" s="9"/>
      <c r="G512" s="13" t="s">
        <v>404</v>
      </c>
      <c r="H512" s="23">
        <f>H513</f>
        <v>118.6</v>
      </c>
      <c r="I512" s="23">
        <f t="shared" si="111"/>
        <v>0</v>
      </c>
      <c r="J512" s="23">
        <f t="shared" si="111"/>
        <v>0</v>
      </c>
    </row>
    <row r="513" spans="1:13">
      <c r="A513" s="9"/>
      <c r="B513" s="10"/>
      <c r="C513" s="11">
        <v>11</v>
      </c>
      <c r="D513" s="11" t="s">
        <v>109</v>
      </c>
      <c r="E513" s="11" t="s">
        <v>403</v>
      </c>
      <c r="F513" s="9">
        <v>500</v>
      </c>
      <c r="G513" s="13" t="s">
        <v>311</v>
      </c>
      <c r="H513" s="23">
        <f t="shared" ref="H513:J513" si="112">H514</f>
        <v>118.6</v>
      </c>
      <c r="I513" s="23">
        <f t="shared" si="112"/>
        <v>0</v>
      </c>
      <c r="J513" s="23">
        <f t="shared" si="112"/>
        <v>0</v>
      </c>
    </row>
    <row r="514" spans="1:13" ht="24">
      <c r="A514" s="9"/>
      <c r="B514" s="10"/>
      <c r="C514" s="11">
        <v>11</v>
      </c>
      <c r="D514" s="11" t="s">
        <v>109</v>
      </c>
      <c r="E514" s="11" t="s">
        <v>403</v>
      </c>
      <c r="F514" s="36" t="s">
        <v>312</v>
      </c>
      <c r="G514" s="38" t="s">
        <v>313</v>
      </c>
      <c r="H514" s="23">
        <v>118.6</v>
      </c>
      <c r="I514" s="23">
        <v>0</v>
      </c>
      <c r="J514" s="23">
        <v>0</v>
      </c>
    </row>
    <row r="515" spans="1:13" ht="36">
      <c r="A515" s="9"/>
      <c r="B515" s="10"/>
      <c r="C515" s="21" t="s">
        <v>175</v>
      </c>
      <c r="D515" s="21" t="s">
        <v>40</v>
      </c>
      <c r="E515" s="83"/>
      <c r="F515" s="21"/>
      <c r="G515" s="21" t="s">
        <v>405</v>
      </c>
      <c r="H515" s="84">
        <f t="shared" ref="H515:J517" si="113">H516</f>
        <v>2988.0590000000002</v>
      </c>
      <c r="I515" s="84">
        <f t="shared" si="113"/>
        <v>2054.5709999999999</v>
      </c>
      <c r="J515" s="84">
        <f t="shared" si="113"/>
        <v>2054.5709999999999</v>
      </c>
    </row>
    <row r="516" spans="1:13" ht="48">
      <c r="A516" s="9"/>
      <c r="B516" s="10"/>
      <c r="C516" s="9" t="s">
        <v>175</v>
      </c>
      <c r="D516" s="9" t="s">
        <v>40</v>
      </c>
      <c r="E516" s="11" t="s">
        <v>81</v>
      </c>
      <c r="F516" s="9"/>
      <c r="G516" s="13" t="s">
        <v>82</v>
      </c>
      <c r="H516" s="23">
        <f t="shared" si="113"/>
        <v>2988.0590000000002</v>
      </c>
      <c r="I516" s="23">
        <f t="shared" si="113"/>
        <v>2054.5709999999999</v>
      </c>
      <c r="J516" s="23">
        <f t="shared" si="113"/>
        <v>2054.5709999999999</v>
      </c>
    </row>
    <row r="517" spans="1:13" ht="96">
      <c r="A517" s="9"/>
      <c r="B517" s="10"/>
      <c r="C517" s="9" t="s">
        <v>175</v>
      </c>
      <c r="D517" s="9" t="s">
        <v>40</v>
      </c>
      <c r="E517" s="11" t="s">
        <v>83</v>
      </c>
      <c r="F517" s="9"/>
      <c r="G517" s="13" t="s">
        <v>84</v>
      </c>
      <c r="H517" s="23">
        <f t="shared" si="113"/>
        <v>2988.0590000000002</v>
      </c>
      <c r="I517" s="23">
        <f t="shared" si="113"/>
        <v>2054.5709999999999</v>
      </c>
      <c r="J517" s="23">
        <f t="shared" si="113"/>
        <v>2054.5709999999999</v>
      </c>
    </row>
    <row r="518" spans="1:13" ht="156">
      <c r="A518" s="9"/>
      <c r="B518" s="10"/>
      <c r="C518" s="9" t="s">
        <v>175</v>
      </c>
      <c r="D518" s="9" t="s">
        <v>40</v>
      </c>
      <c r="E518" s="11" t="s">
        <v>406</v>
      </c>
      <c r="F518" s="9"/>
      <c r="G518" s="13" t="s">
        <v>407</v>
      </c>
      <c r="H518" s="23">
        <f>H522+H525+H519</f>
        <v>2988.0590000000002</v>
      </c>
      <c r="I518" s="23">
        <f>I522+I525+I519</f>
        <v>2054.5709999999999</v>
      </c>
      <c r="J518" s="23">
        <f>J522+J525+J519</f>
        <v>2054.5709999999999</v>
      </c>
    </row>
    <row r="519" spans="1:13" ht="72">
      <c r="A519" s="9"/>
      <c r="B519" s="10"/>
      <c r="C519" s="9" t="s">
        <v>175</v>
      </c>
      <c r="D519" s="9" t="s">
        <v>40</v>
      </c>
      <c r="E519" s="11" t="s">
        <v>408</v>
      </c>
      <c r="F519" s="9"/>
      <c r="G519" s="13" t="s">
        <v>409</v>
      </c>
      <c r="H519" s="23">
        <f t="shared" ref="H519:J520" si="114">H520</f>
        <v>849.2</v>
      </c>
      <c r="I519" s="23">
        <f t="shared" si="114"/>
        <v>849.2</v>
      </c>
      <c r="J519" s="23">
        <f t="shared" si="114"/>
        <v>849.2</v>
      </c>
    </row>
    <row r="520" spans="1:13" ht="60">
      <c r="A520" s="9"/>
      <c r="B520" s="10"/>
      <c r="C520" s="9" t="s">
        <v>175</v>
      </c>
      <c r="D520" s="9" t="s">
        <v>40</v>
      </c>
      <c r="E520" s="11" t="s">
        <v>408</v>
      </c>
      <c r="F520" s="24" t="s">
        <v>262</v>
      </c>
      <c r="G520" s="25" t="s">
        <v>263</v>
      </c>
      <c r="H520" s="23">
        <f t="shared" si="114"/>
        <v>849.2</v>
      </c>
      <c r="I520" s="23">
        <f t="shared" si="114"/>
        <v>849.2</v>
      </c>
      <c r="J520" s="23">
        <f t="shared" si="114"/>
        <v>849.2</v>
      </c>
    </row>
    <row r="521" spans="1:13" ht="60">
      <c r="A521" s="9"/>
      <c r="B521" s="10"/>
      <c r="C521" s="9" t="s">
        <v>175</v>
      </c>
      <c r="D521" s="9" t="s">
        <v>40</v>
      </c>
      <c r="E521" s="11" t="s">
        <v>408</v>
      </c>
      <c r="F521" s="9">
        <v>633</v>
      </c>
      <c r="G521" s="13" t="s">
        <v>410</v>
      </c>
      <c r="H521" s="28">
        <v>849.2</v>
      </c>
      <c r="I521" s="28">
        <v>849.2</v>
      </c>
      <c r="J521" s="28">
        <v>849.2</v>
      </c>
    </row>
    <row r="522" spans="1:13" ht="72">
      <c r="A522" s="9"/>
      <c r="B522" s="10"/>
      <c r="C522" s="9" t="s">
        <v>175</v>
      </c>
      <c r="D522" s="9" t="s">
        <v>40</v>
      </c>
      <c r="E522" s="11" t="s">
        <v>411</v>
      </c>
      <c r="F522" s="9"/>
      <c r="G522" s="85" t="s">
        <v>412</v>
      </c>
      <c r="H522" s="23">
        <f t="shared" ref="H522:J523" si="115">H523</f>
        <v>1733.4880000000001</v>
      </c>
      <c r="I522" s="23">
        <f t="shared" si="115"/>
        <v>800</v>
      </c>
      <c r="J522" s="23">
        <f t="shared" si="115"/>
        <v>800</v>
      </c>
    </row>
    <row r="523" spans="1:13" ht="60">
      <c r="A523" s="9"/>
      <c r="B523" s="10"/>
      <c r="C523" s="9" t="s">
        <v>175</v>
      </c>
      <c r="D523" s="9" t="s">
        <v>40</v>
      </c>
      <c r="E523" s="11" t="s">
        <v>411</v>
      </c>
      <c r="F523" s="69" t="s">
        <v>262</v>
      </c>
      <c r="G523" s="25" t="s">
        <v>263</v>
      </c>
      <c r="H523" s="23">
        <f t="shared" si="115"/>
        <v>1733.4880000000001</v>
      </c>
      <c r="I523" s="23">
        <f t="shared" si="115"/>
        <v>800</v>
      </c>
      <c r="J523" s="23">
        <f t="shared" si="115"/>
        <v>800</v>
      </c>
    </row>
    <row r="524" spans="1:13" ht="60">
      <c r="A524" s="9"/>
      <c r="B524" s="10"/>
      <c r="C524" s="9" t="s">
        <v>175</v>
      </c>
      <c r="D524" s="9" t="s">
        <v>40</v>
      </c>
      <c r="E524" s="11" t="s">
        <v>411</v>
      </c>
      <c r="F524" s="9">
        <v>633</v>
      </c>
      <c r="G524" s="13" t="s">
        <v>410</v>
      </c>
      <c r="H524" s="23">
        <v>1733.4880000000001</v>
      </c>
      <c r="I524" s="23">
        <v>800</v>
      </c>
      <c r="J524" s="23">
        <v>800</v>
      </c>
    </row>
    <row r="525" spans="1:13" ht="72">
      <c r="A525" s="9"/>
      <c r="B525" s="10"/>
      <c r="C525" s="9" t="s">
        <v>175</v>
      </c>
      <c r="D525" s="9" t="s">
        <v>40</v>
      </c>
      <c r="E525" s="11" t="s">
        <v>413</v>
      </c>
      <c r="F525" s="9"/>
      <c r="G525" s="13" t="s">
        <v>414</v>
      </c>
      <c r="H525" s="23">
        <f t="shared" ref="H525:J526" si="116">H526</f>
        <v>405.37099999999998</v>
      </c>
      <c r="I525" s="23">
        <f t="shared" si="116"/>
        <v>405.37099999999998</v>
      </c>
      <c r="J525" s="23">
        <f t="shared" si="116"/>
        <v>405.37099999999998</v>
      </c>
      <c r="M525" s="2" t="s">
        <v>415</v>
      </c>
    </row>
    <row r="526" spans="1:13" ht="48">
      <c r="A526" s="9"/>
      <c r="B526" s="10"/>
      <c r="C526" s="9" t="s">
        <v>175</v>
      </c>
      <c r="D526" s="9" t="s">
        <v>40</v>
      </c>
      <c r="E526" s="11" t="s">
        <v>413</v>
      </c>
      <c r="F526" s="24" t="s">
        <v>46</v>
      </c>
      <c r="G526" s="25" t="s">
        <v>57</v>
      </c>
      <c r="H526" s="23">
        <f t="shared" si="116"/>
        <v>405.37099999999998</v>
      </c>
      <c r="I526" s="23">
        <f t="shared" si="116"/>
        <v>405.37099999999998</v>
      </c>
      <c r="J526" s="23">
        <f t="shared" si="116"/>
        <v>405.37099999999998</v>
      </c>
    </row>
    <row r="527" spans="1:13" ht="24">
      <c r="A527" s="9"/>
      <c r="B527" s="10"/>
      <c r="C527" s="9" t="s">
        <v>175</v>
      </c>
      <c r="D527" s="9" t="s">
        <v>40</v>
      </c>
      <c r="E527" s="11" t="s">
        <v>413</v>
      </c>
      <c r="F527" s="9" t="s">
        <v>48</v>
      </c>
      <c r="G527" s="13" t="s">
        <v>49</v>
      </c>
      <c r="H527" s="23">
        <v>405.37099999999998</v>
      </c>
      <c r="I527" s="23">
        <v>405.37099999999998</v>
      </c>
      <c r="J527" s="23">
        <v>405.37099999999998</v>
      </c>
    </row>
    <row r="528" spans="1:13" ht="24">
      <c r="A528" s="10">
        <v>2</v>
      </c>
      <c r="B528" s="10" t="s">
        <v>416</v>
      </c>
      <c r="C528" s="10"/>
      <c r="D528" s="10"/>
      <c r="E528" s="54"/>
      <c r="F528" s="10"/>
      <c r="G528" s="86" t="s">
        <v>417</v>
      </c>
      <c r="H528" s="17">
        <f>H530</f>
        <v>2978.6410000000001</v>
      </c>
      <c r="I528" s="17">
        <f>I530</f>
        <v>2606.8319999999994</v>
      </c>
      <c r="J528" s="17">
        <f>J530</f>
        <v>2606.8319999999994</v>
      </c>
    </row>
    <row r="529" spans="1:10" ht="24">
      <c r="A529" s="10"/>
      <c r="B529" s="10"/>
      <c r="C529" s="10" t="s">
        <v>22</v>
      </c>
      <c r="D529" s="10" t="s">
        <v>23</v>
      </c>
      <c r="E529" s="9"/>
      <c r="F529" s="9"/>
      <c r="G529" s="16" t="s">
        <v>24</v>
      </c>
      <c r="H529" s="17">
        <f>H530</f>
        <v>2978.6410000000001</v>
      </c>
      <c r="I529" s="17">
        <f>I530</f>
        <v>2606.8319999999994</v>
      </c>
      <c r="J529" s="17">
        <f>J530</f>
        <v>2606.8319999999994</v>
      </c>
    </row>
    <row r="530" spans="1:10" ht="96">
      <c r="A530" s="9"/>
      <c r="B530" s="9"/>
      <c r="C530" s="29" t="s">
        <v>22</v>
      </c>
      <c r="D530" s="29" t="s">
        <v>109</v>
      </c>
      <c r="E530" s="19"/>
      <c r="F530" s="29"/>
      <c r="G530" s="21" t="s">
        <v>418</v>
      </c>
      <c r="H530" s="22">
        <f t="shared" ref="H530:J531" si="117">H531</f>
        <v>2978.6410000000001</v>
      </c>
      <c r="I530" s="22">
        <f t="shared" si="117"/>
        <v>2606.8319999999994</v>
      </c>
      <c r="J530" s="22">
        <f t="shared" si="117"/>
        <v>2606.8319999999994</v>
      </c>
    </row>
    <row r="531" spans="1:10" ht="24">
      <c r="A531" s="9"/>
      <c r="B531" s="9"/>
      <c r="C531" s="9" t="s">
        <v>22</v>
      </c>
      <c r="D531" s="9" t="s">
        <v>109</v>
      </c>
      <c r="E531" s="11" t="s">
        <v>27</v>
      </c>
      <c r="F531" s="9"/>
      <c r="G531" s="13" t="s">
        <v>28</v>
      </c>
      <c r="H531" s="23">
        <f t="shared" si="117"/>
        <v>2978.6410000000001</v>
      </c>
      <c r="I531" s="23">
        <f t="shared" si="117"/>
        <v>2606.8319999999994</v>
      </c>
      <c r="J531" s="23">
        <f t="shared" si="117"/>
        <v>2606.8319999999994</v>
      </c>
    </row>
    <row r="532" spans="1:10" ht="60">
      <c r="A532" s="9"/>
      <c r="B532" s="9"/>
      <c r="C532" s="9" t="s">
        <v>22</v>
      </c>
      <c r="D532" s="9" t="s">
        <v>109</v>
      </c>
      <c r="E532" s="11" t="s">
        <v>29</v>
      </c>
      <c r="F532" s="9"/>
      <c r="G532" s="13" t="s">
        <v>30</v>
      </c>
      <c r="H532" s="23">
        <f>H533+H540</f>
        <v>2978.6410000000001</v>
      </c>
      <c r="I532" s="23">
        <f>I533+I540</f>
        <v>2606.8319999999994</v>
      </c>
      <c r="J532" s="23">
        <f>J533+J540</f>
        <v>2606.8319999999994</v>
      </c>
    </row>
    <row r="533" spans="1:10" ht="48">
      <c r="A533" s="9"/>
      <c r="B533" s="9"/>
      <c r="C533" s="9" t="s">
        <v>22</v>
      </c>
      <c r="D533" s="9" t="s">
        <v>109</v>
      </c>
      <c r="E533" s="11" t="s">
        <v>419</v>
      </c>
      <c r="F533" s="9"/>
      <c r="G533" s="13" t="s">
        <v>420</v>
      </c>
      <c r="H533" s="23">
        <f>H534+H538</f>
        <v>1852.69</v>
      </c>
      <c r="I533" s="23">
        <f t="shared" ref="I533:J533" si="118">I534+I538</f>
        <v>1494.4919999999997</v>
      </c>
      <c r="J533" s="23">
        <f t="shared" si="118"/>
        <v>1494.4919999999997</v>
      </c>
    </row>
    <row r="534" spans="1:10" ht="120">
      <c r="A534" s="9"/>
      <c r="B534" s="9"/>
      <c r="C534" s="9" t="s">
        <v>22</v>
      </c>
      <c r="D534" s="9" t="s">
        <v>109</v>
      </c>
      <c r="E534" s="11" t="s">
        <v>419</v>
      </c>
      <c r="F534" s="24" t="s">
        <v>33</v>
      </c>
      <c r="G534" s="25" t="s">
        <v>34</v>
      </c>
      <c r="H534" s="23">
        <f>H535+H536+H537</f>
        <v>1844.99</v>
      </c>
      <c r="I534" s="23">
        <f>I535+I536+I537</f>
        <v>1494.4919999999997</v>
      </c>
      <c r="J534" s="23">
        <f>J535+J536+J537</f>
        <v>1494.4919999999997</v>
      </c>
    </row>
    <row r="535" spans="1:10" ht="36">
      <c r="A535" s="9"/>
      <c r="B535" s="9"/>
      <c r="C535" s="9" t="s">
        <v>22</v>
      </c>
      <c r="D535" s="9" t="s">
        <v>109</v>
      </c>
      <c r="E535" s="11" t="s">
        <v>419</v>
      </c>
      <c r="F535" s="26" t="s">
        <v>35</v>
      </c>
      <c r="G535" s="27" t="s">
        <v>36</v>
      </c>
      <c r="H535" s="23">
        <v>1171.6669999999999</v>
      </c>
      <c r="I535" s="23">
        <v>910.84299999999996</v>
      </c>
      <c r="J535" s="23">
        <v>910.84299999999996</v>
      </c>
    </row>
    <row r="536" spans="1:10" ht="60">
      <c r="A536" s="9"/>
      <c r="B536" s="9"/>
      <c r="C536" s="9" t="s">
        <v>22</v>
      </c>
      <c r="D536" s="9" t="s">
        <v>109</v>
      </c>
      <c r="E536" s="11" t="s">
        <v>419</v>
      </c>
      <c r="F536" s="26" t="s">
        <v>37</v>
      </c>
      <c r="G536" s="27" t="s">
        <v>38</v>
      </c>
      <c r="H536" s="23">
        <v>246.304</v>
      </c>
      <c r="I536" s="23">
        <v>237</v>
      </c>
      <c r="J536" s="23">
        <v>237</v>
      </c>
    </row>
    <row r="537" spans="1:10" ht="72">
      <c r="A537" s="9"/>
      <c r="B537" s="9"/>
      <c r="C537" s="9" t="s">
        <v>22</v>
      </c>
      <c r="D537" s="9" t="s">
        <v>109</v>
      </c>
      <c r="E537" s="11" t="s">
        <v>419</v>
      </c>
      <c r="F537" s="26">
        <v>129</v>
      </c>
      <c r="G537" s="27" t="s">
        <v>39</v>
      </c>
      <c r="H537" s="23">
        <v>427.01900000000001</v>
      </c>
      <c r="I537" s="23">
        <v>346.649</v>
      </c>
      <c r="J537" s="23">
        <v>346.649</v>
      </c>
    </row>
    <row r="538" spans="1:10" ht="48">
      <c r="A538" s="9"/>
      <c r="B538" s="9"/>
      <c r="C538" s="9" t="s">
        <v>22</v>
      </c>
      <c r="D538" s="9" t="s">
        <v>109</v>
      </c>
      <c r="E538" s="11" t="s">
        <v>419</v>
      </c>
      <c r="F538" s="24" t="s">
        <v>46</v>
      </c>
      <c r="G538" s="25" t="s">
        <v>57</v>
      </c>
      <c r="H538" s="23">
        <f>H539</f>
        <v>7.7</v>
      </c>
      <c r="I538" s="23">
        <f t="shared" ref="I538:J538" si="119">I539</f>
        <v>0</v>
      </c>
      <c r="J538" s="23">
        <f t="shared" si="119"/>
        <v>0</v>
      </c>
    </row>
    <row r="539" spans="1:10" ht="24">
      <c r="A539" s="9"/>
      <c r="B539" s="9"/>
      <c r="C539" s="9" t="s">
        <v>22</v>
      </c>
      <c r="D539" s="9" t="s">
        <v>109</v>
      </c>
      <c r="E539" s="11" t="s">
        <v>419</v>
      </c>
      <c r="F539" s="9" t="s">
        <v>48</v>
      </c>
      <c r="G539" s="13" t="s">
        <v>49</v>
      </c>
      <c r="H539" s="23">
        <v>7.7</v>
      </c>
      <c r="I539" s="23">
        <v>0</v>
      </c>
      <c r="J539" s="23">
        <v>0</v>
      </c>
    </row>
    <row r="540" spans="1:10" ht="84">
      <c r="A540" s="9"/>
      <c r="B540" s="9"/>
      <c r="C540" s="9" t="s">
        <v>22</v>
      </c>
      <c r="D540" s="9" t="s">
        <v>109</v>
      </c>
      <c r="E540" s="11" t="s">
        <v>421</v>
      </c>
      <c r="F540" s="26"/>
      <c r="G540" s="32" t="s">
        <v>422</v>
      </c>
      <c r="H540" s="23">
        <f>H541</f>
        <v>1125.951</v>
      </c>
      <c r="I540" s="23">
        <f>I541</f>
        <v>1112.3399999999999</v>
      </c>
      <c r="J540" s="23">
        <f>J541</f>
        <v>1112.3399999999999</v>
      </c>
    </row>
    <row r="541" spans="1:10" ht="120">
      <c r="A541" s="9"/>
      <c r="B541" s="9"/>
      <c r="C541" s="9" t="s">
        <v>22</v>
      </c>
      <c r="D541" s="9" t="s">
        <v>109</v>
      </c>
      <c r="E541" s="11" t="s">
        <v>421</v>
      </c>
      <c r="F541" s="24" t="s">
        <v>33</v>
      </c>
      <c r="G541" s="25" t="s">
        <v>34</v>
      </c>
      <c r="H541" s="23">
        <f>H542+H543+H544</f>
        <v>1125.951</v>
      </c>
      <c r="I541" s="23">
        <f>I542+I543+I544</f>
        <v>1112.3399999999999</v>
      </c>
      <c r="J541" s="23">
        <f>J542+J543+J544</f>
        <v>1112.3399999999999</v>
      </c>
    </row>
    <row r="542" spans="1:10" ht="36">
      <c r="A542" s="9"/>
      <c r="B542" s="9"/>
      <c r="C542" s="9" t="s">
        <v>22</v>
      </c>
      <c r="D542" s="9" t="s">
        <v>109</v>
      </c>
      <c r="E542" s="11" t="s">
        <v>421</v>
      </c>
      <c r="F542" s="26" t="s">
        <v>35</v>
      </c>
      <c r="G542" s="27" t="s">
        <v>36</v>
      </c>
      <c r="H542" s="23">
        <v>692.00300000000004</v>
      </c>
      <c r="I542" s="23">
        <v>679.33199999999999</v>
      </c>
      <c r="J542" s="23">
        <v>679.33199999999999</v>
      </c>
    </row>
    <row r="543" spans="1:10" ht="60">
      <c r="A543" s="9"/>
      <c r="B543" s="9"/>
      <c r="C543" s="9" t="s">
        <v>22</v>
      </c>
      <c r="D543" s="9" t="s">
        <v>109</v>
      </c>
      <c r="E543" s="11" t="s">
        <v>421</v>
      </c>
      <c r="F543" s="26" t="s">
        <v>37</v>
      </c>
      <c r="G543" s="27" t="s">
        <v>38</v>
      </c>
      <c r="H543" s="23">
        <v>173.71</v>
      </c>
      <c r="I543" s="23">
        <v>175</v>
      </c>
      <c r="J543" s="23">
        <v>175</v>
      </c>
    </row>
    <row r="544" spans="1:10" ht="72">
      <c r="A544" s="9"/>
      <c r="B544" s="9"/>
      <c r="C544" s="9" t="s">
        <v>22</v>
      </c>
      <c r="D544" s="9" t="s">
        <v>109</v>
      </c>
      <c r="E544" s="11" t="s">
        <v>421</v>
      </c>
      <c r="F544" s="26">
        <v>129</v>
      </c>
      <c r="G544" s="27" t="s">
        <v>39</v>
      </c>
      <c r="H544" s="23">
        <v>260.238</v>
      </c>
      <c r="I544" s="23">
        <v>258.00799999999998</v>
      </c>
      <c r="J544" s="23">
        <v>258.00799999999998</v>
      </c>
    </row>
    <row r="545" spans="1:10" ht="48">
      <c r="A545" s="10">
        <v>3</v>
      </c>
      <c r="B545" s="10">
        <v>619</v>
      </c>
      <c r="C545" s="9"/>
      <c r="D545" s="9"/>
      <c r="E545" s="11"/>
      <c r="F545" s="9"/>
      <c r="G545" s="86" t="s">
        <v>423</v>
      </c>
      <c r="H545" s="17">
        <f>H546+H577+H597</f>
        <v>16557.542000000001</v>
      </c>
      <c r="I545" s="17">
        <f>I546+I577+I597</f>
        <v>15940.162</v>
      </c>
      <c r="J545" s="17">
        <f>J546+J577+J597</f>
        <v>74555.546999999991</v>
      </c>
    </row>
    <row r="546" spans="1:10" ht="24">
      <c r="A546" s="9"/>
      <c r="B546" s="10"/>
      <c r="C546" s="10" t="s">
        <v>22</v>
      </c>
      <c r="D546" s="10" t="s">
        <v>23</v>
      </c>
      <c r="E546" s="54"/>
      <c r="F546" s="10"/>
      <c r="G546" s="16" t="s">
        <v>24</v>
      </c>
      <c r="H546" s="17">
        <f t="shared" ref="H546:J547" si="120">H547</f>
        <v>15001.562000000002</v>
      </c>
      <c r="I546" s="17">
        <f t="shared" si="120"/>
        <v>12656.441999999999</v>
      </c>
      <c r="J546" s="17">
        <f t="shared" si="120"/>
        <v>12654.527</v>
      </c>
    </row>
    <row r="547" spans="1:10" ht="36">
      <c r="A547" s="9"/>
      <c r="B547" s="10"/>
      <c r="C547" s="21" t="s">
        <v>22</v>
      </c>
      <c r="D547" s="21" t="s">
        <v>79</v>
      </c>
      <c r="E547" s="83"/>
      <c r="F547" s="21"/>
      <c r="G547" s="21" t="s">
        <v>80</v>
      </c>
      <c r="H547" s="84">
        <f>H548</f>
        <v>15001.562000000002</v>
      </c>
      <c r="I547" s="84">
        <f t="shared" si="120"/>
        <v>12656.441999999999</v>
      </c>
      <c r="J547" s="84">
        <f t="shared" si="120"/>
        <v>12654.527</v>
      </c>
    </row>
    <row r="548" spans="1:10" ht="24">
      <c r="A548" s="9"/>
      <c r="B548" s="9"/>
      <c r="C548" s="9" t="s">
        <v>22</v>
      </c>
      <c r="D548" s="9" t="s">
        <v>79</v>
      </c>
      <c r="E548" s="11" t="s">
        <v>27</v>
      </c>
      <c r="F548" s="9"/>
      <c r="G548" s="13" t="s">
        <v>28</v>
      </c>
      <c r="H548" s="23">
        <f>H549+H561</f>
        <v>15001.562000000002</v>
      </c>
      <c r="I548" s="23">
        <f>I549+I561</f>
        <v>12656.441999999999</v>
      </c>
      <c r="J548" s="23">
        <f>J549+J561</f>
        <v>12654.527</v>
      </c>
    </row>
    <row r="549" spans="1:10" ht="60">
      <c r="A549" s="9"/>
      <c r="B549" s="9"/>
      <c r="C549" s="9" t="s">
        <v>22</v>
      </c>
      <c r="D549" s="9" t="s">
        <v>79</v>
      </c>
      <c r="E549" s="11" t="s">
        <v>29</v>
      </c>
      <c r="F549" s="9"/>
      <c r="G549" s="13" t="s">
        <v>30</v>
      </c>
      <c r="H549" s="23">
        <f>H550+H557</f>
        <v>13983.344000000001</v>
      </c>
      <c r="I549" s="23">
        <f>I550+I557</f>
        <v>12088.527</v>
      </c>
      <c r="J549" s="23">
        <f>J550+J557</f>
        <v>12088.527</v>
      </c>
    </row>
    <row r="550" spans="1:10" ht="48">
      <c r="A550" s="9"/>
      <c r="B550" s="9"/>
      <c r="C550" s="9" t="s">
        <v>22</v>
      </c>
      <c r="D550" s="9" t="s">
        <v>79</v>
      </c>
      <c r="E550" s="11" t="s">
        <v>55</v>
      </c>
      <c r="F550" s="9"/>
      <c r="G550" s="13" t="s">
        <v>56</v>
      </c>
      <c r="H550" s="23">
        <f>H551+H555</f>
        <v>8209.5210000000006</v>
      </c>
      <c r="I550" s="23">
        <f>I551+I555</f>
        <v>6509.1970000000001</v>
      </c>
      <c r="J550" s="23">
        <f>J551+J555</f>
        <v>6509.1970000000001</v>
      </c>
    </row>
    <row r="551" spans="1:10" ht="120">
      <c r="A551" s="9"/>
      <c r="B551" s="9"/>
      <c r="C551" s="9" t="s">
        <v>22</v>
      </c>
      <c r="D551" s="9" t="s">
        <v>79</v>
      </c>
      <c r="E551" s="11" t="s">
        <v>55</v>
      </c>
      <c r="F551" s="24" t="s">
        <v>33</v>
      </c>
      <c r="G551" s="25" t="s">
        <v>34</v>
      </c>
      <c r="H551" s="23">
        <f>H552+H553+H554</f>
        <v>7919.3209999999999</v>
      </c>
      <c r="I551" s="23">
        <f>I552+I553+I554</f>
        <v>6258.2970000000005</v>
      </c>
      <c r="J551" s="23">
        <f>J552+J553+J554</f>
        <v>6258.2970000000005</v>
      </c>
    </row>
    <row r="552" spans="1:10" ht="36">
      <c r="A552" s="9"/>
      <c r="B552" s="9"/>
      <c r="C552" s="9" t="s">
        <v>22</v>
      </c>
      <c r="D552" s="9" t="s">
        <v>79</v>
      </c>
      <c r="E552" s="11" t="s">
        <v>55</v>
      </c>
      <c r="F552" s="26" t="s">
        <v>35</v>
      </c>
      <c r="G552" s="27" t="s">
        <v>36</v>
      </c>
      <c r="H552" s="23">
        <v>4769.4539999999997</v>
      </c>
      <c r="I552" s="23">
        <v>3649.68</v>
      </c>
      <c r="J552" s="23">
        <v>3649.68</v>
      </c>
    </row>
    <row r="553" spans="1:10" ht="60">
      <c r="A553" s="9"/>
      <c r="B553" s="9"/>
      <c r="C553" s="9" t="s">
        <v>22</v>
      </c>
      <c r="D553" s="9" t="s">
        <v>79</v>
      </c>
      <c r="E553" s="11" t="s">
        <v>55</v>
      </c>
      <c r="F553" s="26" t="s">
        <v>37</v>
      </c>
      <c r="G553" s="27" t="s">
        <v>38</v>
      </c>
      <c r="H553" s="23">
        <v>1319.912</v>
      </c>
      <c r="I553" s="23">
        <v>1157</v>
      </c>
      <c r="J553" s="23">
        <v>1157</v>
      </c>
    </row>
    <row r="554" spans="1:10" ht="72">
      <c r="A554" s="9"/>
      <c r="B554" s="9"/>
      <c r="C554" s="9" t="s">
        <v>22</v>
      </c>
      <c r="D554" s="9" t="s">
        <v>79</v>
      </c>
      <c r="E554" s="11" t="s">
        <v>55</v>
      </c>
      <c r="F554" s="26">
        <v>129</v>
      </c>
      <c r="G554" s="27" t="s">
        <v>39</v>
      </c>
      <c r="H554" s="23">
        <v>1829.9549999999999</v>
      </c>
      <c r="I554" s="23">
        <v>1451.617</v>
      </c>
      <c r="J554" s="23">
        <v>1451.617</v>
      </c>
    </row>
    <row r="555" spans="1:10" ht="48">
      <c r="A555" s="9"/>
      <c r="B555" s="9"/>
      <c r="C555" s="9" t="s">
        <v>22</v>
      </c>
      <c r="D555" s="9" t="s">
        <v>79</v>
      </c>
      <c r="E555" s="11" t="s">
        <v>55</v>
      </c>
      <c r="F555" s="24" t="s">
        <v>46</v>
      </c>
      <c r="G555" s="25" t="s">
        <v>57</v>
      </c>
      <c r="H555" s="23">
        <f>H556</f>
        <v>290.2</v>
      </c>
      <c r="I555" s="23">
        <f>I556</f>
        <v>250.9</v>
      </c>
      <c r="J555" s="23">
        <f>J556</f>
        <v>250.9</v>
      </c>
    </row>
    <row r="556" spans="1:10" ht="24">
      <c r="A556" s="9"/>
      <c r="B556" s="9"/>
      <c r="C556" s="9" t="s">
        <v>22</v>
      </c>
      <c r="D556" s="9" t="s">
        <v>79</v>
      </c>
      <c r="E556" s="11" t="s">
        <v>55</v>
      </c>
      <c r="F556" s="9" t="s">
        <v>48</v>
      </c>
      <c r="G556" s="13" t="s">
        <v>49</v>
      </c>
      <c r="H556" s="23">
        <v>290.2</v>
      </c>
      <c r="I556" s="23">
        <v>250.9</v>
      </c>
      <c r="J556" s="23">
        <v>250.9</v>
      </c>
    </row>
    <row r="557" spans="1:10" ht="96">
      <c r="A557" s="9"/>
      <c r="B557" s="9"/>
      <c r="C557" s="9" t="s">
        <v>22</v>
      </c>
      <c r="D557" s="9" t="s">
        <v>79</v>
      </c>
      <c r="E557" s="11" t="s">
        <v>58</v>
      </c>
      <c r="F557" s="26"/>
      <c r="G557" s="27" t="s">
        <v>59</v>
      </c>
      <c r="H557" s="23">
        <f>H558</f>
        <v>5773.8229999999994</v>
      </c>
      <c r="I557" s="23">
        <f>I558</f>
        <v>5579.33</v>
      </c>
      <c r="J557" s="23">
        <f>J558</f>
        <v>5579.33</v>
      </c>
    </row>
    <row r="558" spans="1:10" ht="120">
      <c r="A558" s="9"/>
      <c r="B558" s="9"/>
      <c r="C558" s="9" t="s">
        <v>22</v>
      </c>
      <c r="D558" s="9" t="s">
        <v>79</v>
      </c>
      <c r="E558" s="11" t="s">
        <v>58</v>
      </c>
      <c r="F558" s="24" t="s">
        <v>33</v>
      </c>
      <c r="G558" s="25" t="s">
        <v>34</v>
      </c>
      <c r="H558" s="23">
        <f>H559+H560</f>
        <v>5773.8229999999994</v>
      </c>
      <c r="I558" s="23">
        <f>I559+I560</f>
        <v>5579.33</v>
      </c>
      <c r="J558" s="23">
        <f>J559+J560</f>
        <v>5579.33</v>
      </c>
    </row>
    <row r="559" spans="1:10" ht="36">
      <c r="A559" s="9"/>
      <c r="B559" s="9"/>
      <c r="C559" s="9" t="s">
        <v>22</v>
      </c>
      <c r="D559" s="9" t="s">
        <v>79</v>
      </c>
      <c r="E559" s="11" t="s">
        <v>58</v>
      </c>
      <c r="F559" s="26" t="s">
        <v>35</v>
      </c>
      <c r="G559" s="27" t="s">
        <v>36</v>
      </c>
      <c r="H559" s="28">
        <v>4444.5649999999996</v>
      </c>
      <c r="I559" s="28">
        <v>4285.2</v>
      </c>
      <c r="J559" s="28">
        <v>4285.2</v>
      </c>
    </row>
    <row r="560" spans="1:10" ht="72">
      <c r="A560" s="9"/>
      <c r="B560" s="9"/>
      <c r="C560" s="9" t="s">
        <v>22</v>
      </c>
      <c r="D560" s="9" t="s">
        <v>79</v>
      </c>
      <c r="E560" s="11" t="s">
        <v>58</v>
      </c>
      <c r="F560" s="26">
        <v>129</v>
      </c>
      <c r="G560" s="27" t="s">
        <v>39</v>
      </c>
      <c r="H560" s="28">
        <v>1329.258</v>
      </c>
      <c r="I560" s="28">
        <v>1294.1300000000001</v>
      </c>
      <c r="J560" s="28">
        <v>1294.1300000000001</v>
      </c>
    </row>
    <row r="561" spans="1:10" ht="60">
      <c r="A561" s="9"/>
      <c r="B561" s="9"/>
      <c r="C561" s="11" t="s">
        <v>22</v>
      </c>
      <c r="D561" s="11">
        <v>13</v>
      </c>
      <c r="E561" s="11" t="s">
        <v>65</v>
      </c>
      <c r="F561" s="9"/>
      <c r="G561" s="13" t="s">
        <v>66</v>
      </c>
      <c r="H561" s="23">
        <f>H562+H573+H570+H565</f>
        <v>1018.218</v>
      </c>
      <c r="I561" s="23">
        <f>I562+I573+I570+I565</f>
        <v>567.91499999999996</v>
      </c>
      <c r="J561" s="23">
        <f>J562+J573+J570+J565</f>
        <v>566</v>
      </c>
    </row>
    <row r="562" spans="1:10" ht="72">
      <c r="A562" s="9"/>
      <c r="B562" s="9"/>
      <c r="C562" s="11" t="s">
        <v>22</v>
      </c>
      <c r="D562" s="11">
        <v>13</v>
      </c>
      <c r="E562" s="11" t="s">
        <v>424</v>
      </c>
      <c r="F562" s="9"/>
      <c r="G562" s="13" t="s">
        <v>425</v>
      </c>
      <c r="H562" s="87">
        <f t="shared" ref="H562:J563" si="121">H563</f>
        <v>218.38800000000001</v>
      </c>
      <c r="I562" s="87">
        <f t="shared" si="121"/>
        <v>420</v>
      </c>
      <c r="J562" s="87">
        <f t="shared" si="121"/>
        <v>420</v>
      </c>
    </row>
    <row r="563" spans="1:10" ht="48">
      <c r="A563" s="9"/>
      <c r="B563" s="9"/>
      <c r="C563" s="11" t="s">
        <v>22</v>
      </c>
      <c r="D563" s="11">
        <v>13</v>
      </c>
      <c r="E563" s="11" t="s">
        <v>424</v>
      </c>
      <c r="F563" s="24" t="s">
        <v>46</v>
      </c>
      <c r="G563" s="25" t="s">
        <v>57</v>
      </c>
      <c r="H563" s="87">
        <f t="shared" si="121"/>
        <v>218.38800000000001</v>
      </c>
      <c r="I563" s="87">
        <f t="shared" si="121"/>
        <v>420</v>
      </c>
      <c r="J563" s="87">
        <f t="shared" si="121"/>
        <v>420</v>
      </c>
    </row>
    <row r="564" spans="1:10" ht="24">
      <c r="A564" s="9"/>
      <c r="B564" s="9"/>
      <c r="C564" s="11" t="s">
        <v>22</v>
      </c>
      <c r="D564" s="11">
        <v>13</v>
      </c>
      <c r="E564" s="11" t="s">
        <v>424</v>
      </c>
      <c r="F564" s="9" t="s">
        <v>48</v>
      </c>
      <c r="G564" s="13" t="s">
        <v>49</v>
      </c>
      <c r="H564" s="87">
        <v>218.38800000000001</v>
      </c>
      <c r="I564" s="87">
        <v>420</v>
      </c>
      <c r="J564" s="87">
        <v>420</v>
      </c>
    </row>
    <row r="565" spans="1:10" ht="36">
      <c r="A565" s="9"/>
      <c r="B565" s="9"/>
      <c r="C565" s="9" t="s">
        <v>22</v>
      </c>
      <c r="D565" s="9" t="s">
        <v>79</v>
      </c>
      <c r="E565" s="11" t="s">
        <v>99</v>
      </c>
      <c r="F565" s="9"/>
      <c r="G565" s="13" t="s">
        <v>100</v>
      </c>
      <c r="H565" s="23">
        <f>H568+H566</f>
        <v>602.03</v>
      </c>
      <c r="I565" s="23">
        <f>I568+I566</f>
        <v>1.915</v>
      </c>
      <c r="J565" s="23">
        <f>J568+J566</f>
        <v>0</v>
      </c>
    </row>
    <row r="566" spans="1:10" ht="48">
      <c r="A566" s="9"/>
      <c r="B566" s="9"/>
      <c r="C566" s="9" t="s">
        <v>22</v>
      </c>
      <c r="D566" s="9" t="s">
        <v>79</v>
      </c>
      <c r="E566" s="11" t="s">
        <v>99</v>
      </c>
      <c r="F566" s="24" t="s">
        <v>46</v>
      </c>
      <c r="G566" s="25" t="s">
        <v>57</v>
      </c>
      <c r="H566" s="23">
        <f>H567</f>
        <v>600</v>
      </c>
      <c r="I566" s="23">
        <f>I567</f>
        <v>0</v>
      </c>
      <c r="J566" s="23">
        <f>J567</f>
        <v>0</v>
      </c>
    </row>
    <row r="567" spans="1:10" ht="24">
      <c r="A567" s="9"/>
      <c r="B567" s="9"/>
      <c r="C567" s="9" t="s">
        <v>22</v>
      </c>
      <c r="D567" s="9" t="s">
        <v>79</v>
      </c>
      <c r="E567" s="11" t="s">
        <v>99</v>
      </c>
      <c r="F567" s="9" t="s">
        <v>48</v>
      </c>
      <c r="G567" s="13" t="s">
        <v>49</v>
      </c>
      <c r="H567" s="23">
        <v>600</v>
      </c>
      <c r="I567" s="23">
        <v>0</v>
      </c>
      <c r="J567" s="23">
        <v>0</v>
      </c>
    </row>
    <row r="568" spans="1:10" ht="24">
      <c r="A568" s="9"/>
      <c r="B568" s="9"/>
      <c r="C568" s="9" t="s">
        <v>22</v>
      </c>
      <c r="D568" s="9" t="s">
        <v>79</v>
      </c>
      <c r="E568" s="11" t="s">
        <v>99</v>
      </c>
      <c r="F568" s="24" t="s">
        <v>96</v>
      </c>
      <c r="G568" s="25" t="s">
        <v>69</v>
      </c>
      <c r="H568" s="23">
        <f>H569</f>
        <v>2.0299999999999998</v>
      </c>
      <c r="I568" s="23">
        <f>I569</f>
        <v>1.915</v>
      </c>
      <c r="J568" s="23">
        <f>J569</f>
        <v>0</v>
      </c>
    </row>
    <row r="569" spans="1:10" ht="24">
      <c r="A569" s="9"/>
      <c r="B569" s="9"/>
      <c r="C569" s="9" t="s">
        <v>22</v>
      </c>
      <c r="D569" s="9" t="s">
        <v>79</v>
      </c>
      <c r="E569" s="11" t="s">
        <v>99</v>
      </c>
      <c r="F569" s="9" t="s">
        <v>97</v>
      </c>
      <c r="G569" s="27" t="s">
        <v>98</v>
      </c>
      <c r="H569" s="23">
        <v>2.0299999999999998</v>
      </c>
      <c r="I569" s="23">
        <v>1.915</v>
      </c>
      <c r="J569" s="23">
        <v>0</v>
      </c>
    </row>
    <row r="570" spans="1:10" ht="72">
      <c r="A570" s="9"/>
      <c r="B570" s="9"/>
      <c r="C570" s="11" t="s">
        <v>22</v>
      </c>
      <c r="D570" s="11">
        <v>13</v>
      </c>
      <c r="E570" s="11" t="s">
        <v>426</v>
      </c>
      <c r="F570" s="9"/>
      <c r="G570" s="13" t="s">
        <v>427</v>
      </c>
      <c r="H570" s="87">
        <f t="shared" ref="H570:J571" si="122">H571</f>
        <v>107.6</v>
      </c>
      <c r="I570" s="87">
        <f t="shared" si="122"/>
        <v>73.599999999999994</v>
      </c>
      <c r="J570" s="87">
        <f t="shared" si="122"/>
        <v>73.599999999999994</v>
      </c>
    </row>
    <row r="571" spans="1:10" ht="48">
      <c r="A571" s="9"/>
      <c r="B571" s="9"/>
      <c r="C571" s="11" t="s">
        <v>22</v>
      </c>
      <c r="D571" s="11">
        <v>13</v>
      </c>
      <c r="E571" s="11" t="s">
        <v>426</v>
      </c>
      <c r="F571" s="24" t="s">
        <v>46</v>
      </c>
      <c r="G571" s="25" t="s">
        <v>57</v>
      </c>
      <c r="H571" s="87">
        <f t="shared" si="122"/>
        <v>107.6</v>
      </c>
      <c r="I571" s="87">
        <f t="shared" si="122"/>
        <v>73.599999999999994</v>
      </c>
      <c r="J571" s="87">
        <f t="shared" si="122"/>
        <v>73.599999999999994</v>
      </c>
    </row>
    <row r="572" spans="1:10" ht="24">
      <c r="A572" s="9"/>
      <c r="B572" s="9"/>
      <c r="C572" s="11" t="s">
        <v>22</v>
      </c>
      <c r="D572" s="11">
        <v>13</v>
      </c>
      <c r="E572" s="11" t="s">
        <v>426</v>
      </c>
      <c r="F572" s="9" t="s">
        <v>48</v>
      </c>
      <c r="G572" s="13" t="s">
        <v>49</v>
      </c>
      <c r="H572" s="87">
        <v>107.6</v>
      </c>
      <c r="I572" s="87">
        <v>73.599999999999994</v>
      </c>
      <c r="J572" s="87">
        <v>73.599999999999994</v>
      </c>
    </row>
    <row r="573" spans="1:10" ht="72">
      <c r="A573" s="9"/>
      <c r="B573" s="9"/>
      <c r="C573" s="11" t="s">
        <v>22</v>
      </c>
      <c r="D573" s="11">
        <v>13</v>
      </c>
      <c r="E573" s="48" t="s">
        <v>105</v>
      </c>
      <c r="F573" s="11"/>
      <c r="G573" s="13" t="s">
        <v>106</v>
      </c>
      <c r="H573" s="87">
        <f>H574</f>
        <v>90.2</v>
      </c>
      <c r="I573" s="87">
        <f>I574</f>
        <v>72.400000000000006</v>
      </c>
      <c r="J573" s="87">
        <f>J574</f>
        <v>72.400000000000006</v>
      </c>
    </row>
    <row r="574" spans="1:10" ht="48">
      <c r="A574" s="9"/>
      <c r="B574" s="9"/>
      <c r="C574" s="11" t="s">
        <v>22</v>
      </c>
      <c r="D574" s="11">
        <v>13</v>
      </c>
      <c r="E574" s="48" t="s">
        <v>105</v>
      </c>
      <c r="F574" s="24" t="s">
        <v>46</v>
      </c>
      <c r="G574" s="25" t="s">
        <v>57</v>
      </c>
      <c r="H574" s="87">
        <f>H575+H576</f>
        <v>90.2</v>
      </c>
      <c r="I574" s="87">
        <f>I575+I576</f>
        <v>72.400000000000006</v>
      </c>
      <c r="J574" s="87">
        <f>J575+J576</f>
        <v>72.400000000000006</v>
      </c>
    </row>
    <row r="575" spans="1:10" ht="24">
      <c r="A575" s="9"/>
      <c r="B575" s="9"/>
      <c r="C575" s="11" t="s">
        <v>22</v>
      </c>
      <c r="D575" s="11">
        <v>13</v>
      </c>
      <c r="E575" s="48" t="s">
        <v>105</v>
      </c>
      <c r="F575" s="9" t="s">
        <v>48</v>
      </c>
      <c r="G575" s="13" t="s">
        <v>49</v>
      </c>
      <c r="H575" s="87">
        <v>60.9</v>
      </c>
      <c r="I575" s="87">
        <v>40.799999999999997</v>
      </c>
      <c r="J575" s="87">
        <v>40.799999999999997</v>
      </c>
    </row>
    <row r="576" spans="1:10" ht="24">
      <c r="A576" s="9"/>
      <c r="B576" s="9"/>
      <c r="C576" s="11" t="s">
        <v>22</v>
      </c>
      <c r="D576" s="11">
        <v>13</v>
      </c>
      <c r="E576" s="48" t="s">
        <v>105</v>
      </c>
      <c r="F576" s="9">
        <v>247</v>
      </c>
      <c r="G576" s="13" t="s">
        <v>95</v>
      </c>
      <c r="H576" s="87">
        <v>29.3</v>
      </c>
      <c r="I576" s="87">
        <v>31.6</v>
      </c>
      <c r="J576" s="87">
        <v>31.6</v>
      </c>
    </row>
    <row r="577" spans="1:10">
      <c r="A577" s="9"/>
      <c r="B577" s="9"/>
      <c r="C577" s="10" t="s">
        <v>40</v>
      </c>
      <c r="D577" s="10" t="s">
        <v>23</v>
      </c>
      <c r="E577" s="54"/>
      <c r="F577" s="9"/>
      <c r="G577" s="16" t="s">
        <v>129</v>
      </c>
      <c r="H577" s="88">
        <f>H585+H578</f>
        <v>1555.98</v>
      </c>
      <c r="I577" s="88">
        <f>I585+I578</f>
        <v>3273.7200000000003</v>
      </c>
      <c r="J577" s="88">
        <f>J585+J578</f>
        <v>61901.02</v>
      </c>
    </row>
    <row r="578" spans="1:10" ht="24">
      <c r="A578" s="9"/>
      <c r="B578" s="9"/>
      <c r="C578" s="10" t="s">
        <v>40</v>
      </c>
      <c r="D578" s="54" t="s">
        <v>60</v>
      </c>
      <c r="E578" s="54"/>
      <c r="F578" s="9"/>
      <c r="G578" s="16" t="s">
        <v>428</v>
      </c>
      <c r="H578" s="88">
        <f>H579</f>
        <v>0</v>
      </c>
      <c r="I578" s="88">
        <f>I579</f>
        <v>1500</v>
      </c>
      <c r="J578" s="88">
        <f>J579</f>
        <v>2000</v>
      </c>
    </row>
    <row r="579" spans="1:10" ht="60">
      <c r="A579" s="9"/>
      <c r="B579" s="9"/>
      <c r="C579" s="9" t="s">
        <v>40</v>
      </c>
      <c r="D579" s="11" t="s">
        <v>60</v>
      </c>
      <c r="E579" s="61" t="s">
        <v>220</v>
      </c>
      <c r="F579" s="9"/>
      <c r="G579" s="13" t="s">
        <v>221</v>
      </c>
      <c r="H579" s="23">
        <f t="shared" ref="H579:J583" si="123">H580</f>
        <v>0</v>
      </c>
      <c r="I579" s="23">
        <f t="shared" si="123"/>
        <v>1500</v>
      </c>
      <c r="J579" s="23">
        <f t="shared" si="123"/>
        <v>2000</v>
      </c>
    </row>
    <row r="580" spans="1:10" ht="72">
      <c r="A580" s="9"/>
      <c r="B580" s="9"/>
      <c r="C580" s="9" t="s">
        <v>40</v>
      </c>
      <c r="D580" s="11" t="s">
        <v>60</v>
      </c>
      <c r="E580" s="48" t="s">
        <v>429</v>
      </c>
      <c r="F580" s="9"/>
      <c r="G580" s="13" t="s">
        <v>430</v>
      </c>
      <c r="H580" s="23">
        <f>H581</f>
        <v>0</v>
      </c>
      <c r="I580" s="23">
        <f t="shared" si="123"/>
        <v>1500</v>
      </c>
      <c r="J580" s="23">
        <f t="shared" si="123"/>
        <v>2000</v>
      </c>
    </row>
    <row r="581" spans="1:10" ht="48">
      <c r="A581" s="9"/>
      <c r="B581" s="9"/>
      <c r="C581" s="9" t="s">
        <v>40</v>
      </c>
      <c r="D581" s="11" t="s">
        <v>60</v>
      </c>
      <c r="E581" s="48" t="s">
        <v>431</v>
      </c>
      <c r="F581" s="9"/>
      <c r="G581" s="13" t="s">
        <v>432</v>
      </c>
      <c r="H581" s="63">
        <f>H582</f>
        <v>0</v>
      </c>
      <c r="I581" s="63">
        <f t="shared" si="123"/>
        <v>1500</v>
      </c>
      <c r="J581" s="63">
        <f t="shared" si="123"/>
        <v>2000</v>
      </c>
    </row>
    <row r="582" spans="1:10" ht="72">
      <c r="A582" s="9"/>
      <c r="B582" s="9"/>
      <c r="C582" s="9" t="s">
        <v>40</v>
      </c>
      <c r="D582" s="11" t="s">
        <v>60</v>
      </c>
      <c r="E582" s="48" t="s">
        <v>433</v>
      </c>
      <c r="F582" s="9"/>
      <c r="G582" s="13" t="s">
        <v>434</v>
      </c>
      <c r="H582" s="63">
        <f>H583</f>
        <v>0</v>
      </c>
      <c r="I582" s="63">
        <f t="shared" si="123"/>
        <v>1500</v>
      </c>
      <c r="J582" s="63">
        <f t="shared" si="123"/>
        <v>2000</v>
      </c>
    </row>
    <row r="583" spans="1:10" ht="48">
      <c r="A583" s="9"/>
      <c r="B583" s="9"/>
      <c r="C583" s="9" t="s">
        <v>40</v>
      </c>
      <c r="D583" s="11" t="s">
        <v>60</v>
      </c>
      <c r="E583" s="48" t="s">
        <v>433</v>
      </c>
      <c r="F583" s="24" t="s">
        <v>46</v>
      </c>
      <c r="G583" s="25" t="s">
        <v>57</v>
      </c>
      <c r="H583" s="87">
        <f>H584</f>
        <v>0</v>
      </c>
      <c r="I583" s="87">
        <f t="shared" si="123"/>
        <v>1500</v>
      </c>
      <c r="J583" s="87">
        <f t="shared" si="123"/>
        <v>2000</v>
      </c>
    </row>
    <row r="584" spans="1:10" ht="24">
      <c r="A584" s="9"/>
      <c r="B584" s="9"/>
      <c r="C584" s="9" t="s">
        <v>40</v>
      </c>
      <c r="D584" s="11" t="s">
        <v>60</v>
      </c>
      <c r="E584" s="48" t="s">
        <v>433</v>
      </c>
      <c r="F584" s="9" t="s">
        <v>48</v>
      </c>
      <c r="G584" s="13" t="s">
        <v>49</v>
      </c>
      <c r="H584" s="87">
        <v>0</v>
      </c>
      <c r="I584" s="87">
        <v>1500</v>
      </c>
      <c r="J584" s="87">
        <v>2000</v>
      </c>
    </row>
    <row r="585" spans="1:10" ht="24">
      <c r="A585" s="9"/>
      <c r="B585" s="9"/>
      <c r="C585" s="29" t="s">
        <v>40</v>
      </c>
      <c r="D585" s="29" t="s">
        <v>175</v>
      </c>
      <c r="E585" s="19"/>
      <c r="F585" s="29"/>
      <c r="G585" s="21" t="s">
        <v>176</v>
      </c>
      <c r="H585" s="22">
        <f>H586+H591</f>
        <v>1555.98</v>
      </c>
      <c r="I585" s="22">
        <f>I586+I591</f>
        <v>1773.72</v>
      </c>
      <c r="J585" s="22">
        <f>J586+J591</f>
        <v>59901.02</v>
      </c>
    </row>
    <row r="586" spans="1:10" ht="24">
      <c r="A586" s="9"/>
      <c r="B586" s="9"/>
      <c r="C586" s="9" t="s">
        <v>40</v>
      </c>
      <c r="D586" s="9" t="s">
        <v>175</v>
      </c>
      <c r="E586" s="11" t="s">
        <v>27</v>
      </c>
      <c r="F586" s="11"/>
      <c r="G586" s="13" t="s">
        <v>28</v>
      </c>
      <c r="H586" s="23">
        <f>H590</f>
        <v>294</v>
      </c>
      <c r="I586" s="23">
        <f>I590</f>
        <v>1069.2</v>
      </c>
      <c r="J586" s="23">
        <f>J590</f>
        <v>476.55599999999998</v>
      </c>
    </row>
    <row r="587" spans="1:10" ht="60">
      <c r="A587" s="9"/>
      <c r="B587" s="9"/>
      <c r="C587" s="9" t="s">
        <v>40</v>
      </c>
      <c r="D587" s="9" t="s">
        <v>175</v>
      </c>
      <c r="E587" s="11" t="s">
        <v>65</v>
      </c>
      <c r="F587" s="9"/>
      <c r="G587" s="13" t="s">
        <v>66</v>
      </c>
      <c r="H587" s="23">
        <f>H589</f>
        <v>294</v>
      </c>
      <c r="I587" s="23">
        <f>I589</f>
        <v>1069.2</v>
      </c>
      <c r="J587" s="23">
        <f>J589</f>
        <v>476.55599999999998</v>
      </c>
    </row>
    <row r="588" spans="1:10" ht="48">
      <c r="A588" s="9"/>
      <c r="B588" s="9"/>
      <c r="C588" s="9" t="s">
        <v>40</v>
      </c>
      <c r="D588" s="9" t="s">
        <v>175</v>
      </c>
      <c r="E588" s="11" t="s">
        <v>435</v>
      </c>
      <c r="F588" s="11"/>
      <c r="G588" s="13" t="s">
        <v>436</v>
      </c>
      <c r="H588" s="23">
        <f t="shared" ref="H588:J589" si="124">H589</f>
        <v>294</v>
      </c>
      <c r="I588" s="23">
        <f t="shared" si="124"/>
        <v>1069.2</v>
      </c>
      <c r="J588" s="23">
        <f t="shared" si="124"/>
        <v>476.55599999999998</v>
      </c>
    </row>
    <row r="589" spans="1:10" ht="48">
      <c r="A589" s="9"/>
      <c r="B589" s="9"/>
      <c r="C589" s="9" t="s">
        <v>40</v>
      </c>
      <c r="D589" s="9" t="s">
        <v>175</v>
      </c>
      <c r="E589" s="11" t="s">
        <v>435</v>
      </c>
      <c r="F589" s="24" t="s">
        <v>46</v>
      </c>
      <c r="G589" s="25" t="s">
        <v>57</v>
      </c>
      <c r="H589" s="23">
        <f t="shared" si="124"/>
        <v>294</v>
      </c>
      <c r="I589" s="23">
        <f t="shared" si="124"/>
        <v>1069.2</v>
      </c>
      <c r="J589" s="23">
        <f t="shared" si="124"/>
        <v>476.55599999999998</v>
      </c>
    </row>
    <row r="590" spans="1:10" ht="24">
      <c r="A590" s="9"/>
      <c r="B590" s="9"/>
      <c r="C590" s="9" t="s">
        <v>40</v>
      </c>
      <c r="D590" s="9" t="s">
        <v>175</v>
      </c>
      <c r="E590" s="11" t="s">
        <v>435</v>
      </c>
      <c r="F590" s="9" t="s">
        <v>48</v>
      </c>
      <c r="G590" s="13" t="s">
        <v>49</v>
      </c>
      <c r="H590" s="23">
        <v>294</v>
      </c>
      <c r="I590" s="23">
        <v>1069.2</v>
      </c>
      <c r="J590" s="23">
        <v>476.55599999999998</v>
      </c>
    </row>
    <row r="591" spans="1:10" ht="60">
      <c r="A591" s="9"/>
      <c r="B591" s="9"/>
      <c r="C591" s="9" t="s">
        <v>40</v>
      </c>
      <c r="D591" s="9" t="s">
        <v>175</v>
      </c>
      <c r="E591" s="61" t="s">
        <v>220</v>
      </c>
      <c r="F591" s="9"/>
      <c r="G591" s="13" t="s">
        <v>221</v>
      </c>
      <c r="H591" s="23">
        <f t="shared" ref="H591:J594" si="125">H592</f>
        <v>1261.98</v>
      </c>
      <c r="I591" s="23">
        <f t="shared" si="125"/>
        <v>704.52</v>
      </c>
      <c r="J591" s="23">
        <f t="shared" si="125"/>
        <v>59424.464</v>
      </c>
    </row>
    <row r="592" spans="1:10" ht="48">
      <c r="A592" s="9"/>
      <c r="B592" s="9"/>
      <c r="C592" s="9" t="s">
        <v>40</v>
      </c>
      <c r="D592" s="9" t="s">
        <v>175</v>
      </c>
      <c r="E592" s="48" t="s">
        <v>437</v>
      </c>
      <c r="F592" s="9"/>
      <c r="G592" s="13" t="s">
        <v>438</v>
      </c>
      <c r="H592" s="23">
        <f>H593</f>
        <v>1261.98</v>
      </c>
      <c r="I592" s="23">
        <f t="shared" si="125"/>
        <v>704.52</v>
      </c>
      <c r="J592" s="23">
        <f t="shared" si="125"/>
        <v>59424.464</v>
      </c>
    </row>
    <row r="593" spans="1:10" ht="60">
      <c r="A593" s="9"/>
      <c r="B593" s="9"/>
      <c r="C593" s="9" t="s">
        <v>40</v>
      </c>
      <c r="D593" s="9" t="s">
        <v>175</v>
      </c>
      <c r="E593" s="48" t="s">
        <v>439</v>
      </c>
      <c r="F593" s="9"/>
      <c r="G593" s="13" t="s">
        <v>440</v>
      </c>
      <c r="H593" s="63">
        <f>H594</f>
        <v>1261.98</v>
      </c>
      <c r="I593" s="63">
        <f t="shared" si="125"/>
        <v>704.52</v>
      </c>
      <c r="J593" s="63">
        <f t="shared" si="125"/>
        <v>59424.464</v>
      </c>
    </row>
    <row r="594" spans="1:10" ht="144">
      <c r="A594" s="9"/>
      <c r="B594" s="9"/>
      <c r="C594" s="9" t="s">
        <v>40</v>
      </c>
      <c r="D594" s="9" t="s">
        <v>175</v>
      </c>
      <c r="E594" s="48" t="s">
        <v>441</v>
      </c>
      <c r="F594" s="9"/>
      <c r="G594" s="13" t="s">
        <v>442</v>
      </c>
      <c r="H594" s="63">
        <f>H595</f>
        <v>1261.98</v>
      </c>
      <c r="I594" s="63">
        <f t="shared" si="125"/>
        <v>704.52</v>
      </c>
      <c r="J594" s="63">
        <f t="shared" si="125"/>
        <v>59424.464</v>
      </c>
    </row>
    <row r="595" spans="1:10" ht="48">
      <c r="A595" s="9"/>
      <c r="B595" s="9"/>
      <c r="C595" s="9" t="s">
        <v>40</v>
      </c>
      <c r="D595" s="9" t="s">
        <v>175</v>
      </c>
      <c r="E595" s="48" t="s">
        <v>441</v>
      </c>
      <c r="F595" s="24" t="s">
        <v>46</v>
      </c>
      <c r="G595" s="25" t="s">
        <v>57</v>
      </c>
      <c r="H595" s="87">
        <f>H596</f>
        <v>1261.98</v>
      </c>
      <c r="I595" s="87">
        <f>I596</f>
        <v>704.52</v>
      </c>
      <c r="J595" s="87">
        <f>J596</f>
        <v>59424.464</v>
      </c>
    </row>
    <row r="596" spans="1:10" ht="24">
      <c r="A596" s="9"/>
      <c r="B596" s="9"/>
      <c r="C596" s="9" t="s">
        <v>40</v>
      </c>
      <c r="D596" s="9" t="s">
        <v>175</v>
      </c>
      <c r="E596" s="48" t="s">
        <v>441</v>
      </c>
      <c r="F596" s="9" t="s">
        <v>48</v>
      </c>
      <c r="G596" s="13" t="s">
        <v>49</v>
      </c>
      <c r="H596" s="87">
        <v>1261.98</v>
      </c>
      <c r="I596" s="87">
        <v>704.52</v>
      </c>
      <c r="J596" s="87">
        <v>59424.464</v>
      </c>
    </row>
    <row r="597" spans="1:10" ht="60">
      <c r="A597" s="9"/>
      <c r="B597" s="9"/>
      <c r="C597" s="10">
        <v>14</v>
      </c>
      <c r="D597" s="10" t="s">
        <v>23</v>
      </c>
      <c r="E597" s="54"/>
      <c r="F597" s="10"/>
      <c r="G597" s="16" t="s">
        <v>443</v>
      </c>
      <c r="H597" s="17">
        <f t="shared" ref="H597:J602" si="126">H598</f>
        <v>0</v>
      </c>
      <c r="I597" s="17">
        <f t="shared" si="126"/>
        <v>10</v>
      </c>
      <c r="J597" s="17">
        <f t="shared" si="126"/>
        <v>0</v>
      </c>
    </row>
    <row r="598" spans="1:10" ht="36">
      <c r="A598" s="9"/>
      <c r="B598" s="9"/>
      <c r="C598" s="29" t="s">
        <v>444</v>
      </c>
      <c r="D598" s="29" t="s">
        <v>109</v>
      </c>
      <c r="E598" s="19"/>
      <c r="F598" s="29"/>
      <c r="G598" s="21" t="s">
        <v>445</v>
      </c>
      <c r="H598" s="22">
        <f t="shared" si="126"/>
        <v>0</v>
      </c>
      <c r="I598" s="22">
        <f t="shared" si="126"/>
        <v>10</v>
      </c>
      <c r="J598" s="22">
        <f t="shared" si="126"/>
        <v>0</v>
      </c>
    </row>
    <row r="599" spans="1:10" ht="24">
      <c r="A599" s="9"/>
      <c r="B599" s="9"/>
      <c r="C599" s="9" t="s">
        <v>444</v>
      </c>
      <c r="D599" s="9" t="s">
        <v>109</v>
      </c>
      <c r="E599" s="11" t="s">
        <v>27</v>
      </c>
      <c r="F599" s="9"/>
      <c r="G599" s="13" t="s">
        <v>28</v>
      </c>
      <c r="H599" s="23">
        <f t="shared" si="126"/>
        <v>0</v>
      </c>
      <c r="I599" s="23">
        <f t="shared" si="126"/>
        <v>10</v>
      </c>
      <c r="J599" s="23">
        <f t="shared" si="126"/>
        <v>0</v>
      </c>
    </row>
    <row r="600" spans="1:10" ht="60">
      <c r="A600" s="9"/>
      <c r="B600" s="9"/>
      <c r="C600" s="9" t="s">
        <v>444</v>
      </c>
      <c r="D600" s="9" t="s">
        <v>109</v>
      </c>
      <c r="E600" s="11" t="s">
        <v>65</v>
      </c>
      <c r="F600" s="11"/>
      <c r="G600" s="13" t="s">
        <v>66</v>
      </c>
      <c r="H600" s="23">
        <f t="shared" si="126"/>
        <v>0</v>
      </c>
      <c r="I600" s="23">
        <f t="shared" si="126"/>
        <v>10</v>
      </c>
      <c r="J600" s="23">
        <f t="shared" si="126"/>
        <v>0</v>
      </c>
    </row>
    <row r="601" spans="1:10" ht="96">
      <c r="A601" s="9"/>
      <c r="B601" s="9"/>
      <c r="C601" s="9" t="s">
        <v>444</v>
      </c>
      <c r="D601" s="9" t="s">
        <v>109</v>
      </c>
      <c r="E601" s="11" t="s">
        <v>446</v>
      </c>
      <c r="F601" s="9"/>
      <c r="G601" s="13" t="s">
        <v>447</v>
      </c>
      <c r="H601" s="23">
        <f t="shared" si="126"/>
        <v>0</v>
      </c>
      <c r="I601" s="23">
        <f t="shared" si="126"/>
        <v>10</v>
      </c>
      <c r="J601" s="23">
        <f t="shared" si="126"/>
        <v>0</v>
      </c>
    </row>
    <row r="602" spans="1:10">
      <c r="A602" s="9"/>
      <c r="B602" s="9"/>
      <c r="C602" s="9" t="s">
        <v>444</v>
      </c>
      <c r="D602" s="9" t="s">
        <v>109</v>
      </c>
      <c r="E602" s="11" t="s">
        <v>446</v>
      </c>
      <c r="F602" s="9">
        <v>500</v>
      </c>
      <c r="G602" s="13" t="s">
        <v>311</v>
      </c>
      <c r="H602" s="23">
        <f t="shared" si="126"/>
        <v>0</v>
      </c>
      <c r="I602" s="23">
        <f t="shared" si="126"/>
        <v>10</v>
      </c>
      <c r="J602" s="23">
        <f t="shared" si="126"/>
        <v>0</v>
      </c>
    </row>
    <row r="603" spans="1:10" ht="24">
      <c r="A603" s="9"/>
      <c r="B603" s="9"/>
      <c r="C603" s="9" t="s">
        <v>444</v>
      </c>
      <c r="D603" s="9" t="s">
        <v>109</v>
      </c>
      <c r="E603" s="11" t="s">
        <v>446</v>
      </c>
      <c r="F603" s="9" t="s">
        <v>312</v>
      </c>
      <c r="G603" s="13" t="s">
        <v>313</v>
      </c>
      <c r="H603" s="23">
        <v>0</v>
      </c>
      <c r="I603" s="23">
        <v>10</v>
      </c>
      <c r="J603" s="23">
        <v>0</v>
      </c>
    </row>
    <row r="604" spans="1:10" ht="36">
      <c r="A604" s="10">
        <v>4</v>
      </c>
      <c r="B604" s="10">
        <v>692</v>
      </c>
      <c r="C604" s="9"/>
      <c r="D604" s="9"/>
      <c r="E604" s="11"/>
      <c r="F604" s="9"/>
      <c r="G604" s="86" t="s">
        <v>448</v>
      </c>
      <c r="H604" s="17">
        <f>H605+H625</f>
        <v>23935.254000000001</v>
      </c>
      <c r="I604" s="17">
        <f t="shared" ref="I604:J606" si="127">I605</f>
        <v>14690.716</v>
      </c>
      <c r="J604" s="17">
        <f t="shared" si="127"/>
        <v>14690.716</v>
      </c>
    </row>
    <row r="605" spans="1:10" ht="24">
      <c r="A605" s="9"/>
      <c r="B605" s="10"/>
      <c r="C605" s="10" t="s">
        <v>22</v>
      </c>
      <c r="D605" s="10" t="s">
        <v>23</v>
      </c>
      <c r="E605" s="54"/>
      <c r="F605" s="10"/>
      <c r="G605" s="16" t="s">
        <v>24</v>
      </c>
      <c r="H605" s="17">
        <f>H606</f>
        <v>17935.254000000001</v>
      </c>
      <c r="I605" s="17">
        <f t="shared" si="127"/>
        <v>14690.716</v>
      </c>
      <c r="J605" s="17">
        <f t="shared" si="127"/>
        <v>14690.716</v>
      </c>
    </row>
    <row r="606" spans="1:10" ht="84">
      <c r="A606" s="9"/>
      <c r="B606" s="9"/>
      <c r="C606" s="29" t="s">
        <v>22</v>
      </c>
      <c r="D606" s="29" t="s">
        <v>373</v>
      </c>
      <c r="E606" s="19"/>
      <c r="F606" s="29"/>
      <c r="G606" s="21" t="s">
        <v>449</v>
      </c>
      <c r="H606" s="84">
        <f>H607</f>
        <v>17935.254000000001</v>
      </c>
      <c r="I606" s="84">
        <f t="shared" si="127"/>
        <v>14690.716</v>
      </c>
      <c r="J606" s="84">
        <f t="shared" si="127"/>
        <v>14690.716</v>
      </c>
    </row>
    <row r="607" spans="1:10" ht="24">
      <c r="A607" s="9"/>
      <c r="B607" s="9"/>
      <c r="C607" s="9" t="s">
        <v>22</v>
      </c>
      <c r="D607" s="9" t="s">
        <v>373</v>
      </c>
      <c r="E607" s="11" t="s">
        <v>27</v>
      </c>
      <c r="F607" s="9"/>
      <c r="G607" s="13" t="s">
        <v>28</v>
      </c>
      <c r="H607" s="63">
        <f>H615+H608</f>
        <v>17935.254000000001</v>
      </c>
      <c r="I607" s="63">
        <f>I615+I608</f>
        <v>14690.716</v>
      </c>
      <c r="J607" s="63">
        <f>J615+J608</f>
        <v>14690.716</v>
      </c>
    </row>
    <row r="608" spans="1:10" ht="48">
      <c r="A608" s="9"/>
      <c r="B608" s="9"/>
      <c r="C608" s="9" t="s">
        <v>22</v>
      </c>
      <c r="D608" s="9" t="s">
        <v>373</v>
      </c>
      <c r="E608" s="11" t="s">
        <v>42</v>
      </c>
      <c r="F608" s="11"/>
      <c r="G608" s="13" t="s">
        <v>43</v>
      </c>
      <c r="H608" s="63">
        <f>H609</f>
        <v>3012.5299999999997</v>
      </c>
      <c r="I608" s="63">
        <f>I609</f>
        <v>0</v>
      </c>
      <c r="J608" s="63">
        <f>J609</f>
        <v>0</v>
      </c>
    </row>
    <row r="609" spans="1:10" ht="72">
      <c r="A609" s="9"/>
      <c r="B609" s="9"/>
      <c r="C609" s="9" t="s">
        <v>22</v>
      </c>
      <c r="D609" s="9" t="s">
        <v>373</v>
      </c>
      <c r="E609" s="11" t="s">
        <v>450</v>
      </c>
      <c r="F609" s="9"/>
      <c r="G609" s="13" t="s">
        <v>451</v>
      </c>
      <c r="H609" s="63">
        <f>H610+H613</f>
        <v>3012.5299999999997</v>
      </c>
      <c r="I609" s="63">
        <f>I610+I613</f>
        <v>0</v>
      </c>
      <c r="J609" s="63">
        <f>J610+J613</f>
        <v>0</v>
      </c>
    </row>
    <row r="610" spans="1:10" ht="120">
      <c r="A610" s="9"/>
      <c r="B610" s="9"/>
      <c r="C610" s="9" t="s">
        <v>22</v>
      </c>
      <c r="D610" s="9" t="s">
        <v>373</v>
      </c>
      <c r="E610" s="11" t="s">
        <v>450</v>
      </c>
      <c r="F610" s="24" t="s">
        <v>33</v>
      </c>
      <c r="G610" s="25" t="s">
        <v>34</v>
      </c>
      <c r="H610" s="63">
        <f>H611+H612</f>
        <v>2339.2829999999999</v>
      </c>
      <c r="I610" s="63">
        <f>I611+I612</f>
        <v>0</v>
      </c>
      <c r="J610" s="63">
        <f>J611+J612</f>
        <v>0</v>
      </c>
    </row>
    <row r="611" spans="1:10" ht="60">
      <c r="A611" s="9"/>
      <c r="B611" s="9"/>
      <c r="C611" s="9" t="s">
        <v>22</v>
      </c>
      <c r="D611" s="9" t="s">
        <v>373</v>
      </c>
      <c r="E611" s="11" t="s">
        <v>450</v>
      </c>
      <c r="F611" s="26" t="s">
        <v>37</v>
      </c>
      <c r="G611" s="27" t="s">
        <v>38</v>
      </c>
      <c r="H611" s="63">
        <v>1796.6849999999999</v>
      </c>
      <c r="I611" s="63">
        <v>0</v>
      </c>
      <c r="J611" s="63">
        <v>0</v>
      </c>
    </row>
    <row r="612" spans="1:10" ht="72">
      <c r="A612" s="9"/>
      <c r="B612" s="9"/>
      <c r="C612" s="9" t="s">
        <v>22</v>
      </c>
      <c r="D612" s="9" t="s">
        <v>373</v>
      </c>
      <c r="E612" s="11" t="s">
        <v>450</v>
      </c>
      <c r="F612" s="26">
        <v>129</v>
      </c>
      <c r="G612" s="27" t="s">
        <v>45</v>
      </c>
      <c r="H612" s="63">
        <v>542.59799999999996</v>
      </c>
      <c r="I612" s="63">
        <v>0</v>
      </c>
      <c r="J612" s="63">
        <v>0</v>
      </c>
    </row>
    <row r="613" spans="1:10" ht="48">
      <c r="A613" s="9"/>
      <c r="B613" s="9"/>
      <c r="C613" s="9" t="s">
        <v>22</v>
      </c>
      <c r="D613" s="9" t="s">
        <v>373</v>
      </c>
      <c r="E613" s="11" t="s">
        <v>450</v>
      </c>
      <c r="F613" s="24" t="s">
        <v>46</v>
      </c>
      <c r="G613" s="25" t="s">
        <v>452</v>
      </c>
      <c r="H613" s="63">
        <f>H614</f>
        <v>673.24699999999996</v>
      </c>
      <c r="I613" s="63">
        <f>I614</f>
        <v>0</v>
      </c>
      <c r="J613" s="63">
        <f>J614</f>
        <v>0</v>
      </c>
    </row>
    <row r="614" spans="1:10" ht="24">
      <c r="A614" s="9"/>
      <c r="B614" s="9"/>
      <c r="C614" s="9" t="s">
        <v>22</v>
      </c>
      <c r="D614" s="9" t="s">
        <v>373</v>
      </c>
      <c r="E614" s="11" t="s">
        <v>450</v>
      </c>
      <c r="F614" s="9" t="s">
        <v>48</v>
      </c>
      <c r="G614" s="13" t="s">
        <v>140</v>
      </c>
      <c r="H614" s="63">
        <v>673.24699999999996</v>
      </c>
      <c r="I614" s="63">
        <v>0</v>
      </c>
      <c r="J614" s="63">
        <v>0</v>
      </c>
    </row>
    <row r="615" spans="1:10" ht="60">
      <c r="A615" s="9"/>
      <c r="B615" s="9"/>
      <c r="C615" s="9" t="s">
        <v>22</v>
      </c>
      <c r="D615" s="9" t="s">
        <v>373</v>
      </c>
      <c r="E615" s="11" t="s">
        <v>29</v>
      </c>
      <c r="F615" s="9"/>
      <c r="G615" s="13" t="s">
        <v>30</v>
      </c>
      <c r="H615" s="23">
        <f>H616+H621</f>
        <v>14922.724</v>
      </c>
      <c r="I615" s="23">
        <f>I616+I621</f>
        <v>14690.716</v>
      </c>
      <c r="J615" s="23">
        <f>J616+J621</f>
        <v>14690.716</v>
      </c>
    </row>
    <row r="616" spans="1:10" ht="48">
      <c r="A616" s="9"/>
      <c r="B616" s="9"/>
      <c r="C616" s="9" t="s">
        <v>22</v>
      </c>
      <c r="D616" s="9" t="s">
        <v>373</v>
      </c>
      <c r="E616" s="11" t="s">
        <v>55</v>
      </c>
      <c r="F616" s="9"/>
      <c r="G616" s="13" t="s">
        <v>56</v>
      </c>
      <c r="H616" s="23">
        <f>H617</f>
        <v>10037.484</v>
      </c>
      <c r="I616" s="23">
        <f>I617</f>
        <v>9669.3189999999995</v>
      </c>
      <c r="J616" s="23">
        <f>J617</f>
        <v>9669.3189999999995</v>
      </c>
    </row>
    <row r="617" spans="1:10" ht="120">
      <c r="A617" s="9"/>
      <c r="B617" s="9"/>
      <c r="C617" s="9" t="s">
        <v>22</v>
      </c>
      <c r="D617" s="9" t="s">
        <v>373</v>
      </c>
      <c r="E617" s="11" t="s">
        <v>55</v>
      </c>
      <c r="F617" s="24" t="s">
        <v>33</v>
      </c>
      <c r="G617" s="25" t="s">
        <v>34</v>
      </c>
      <c r="H617" s="23">
        <f>H618+H620+H619</f>
        <v>10037.484</v>
      </c>
      <c r="I617" s="23">
        <f>I618+I620+I619</f>
        <v>9669.3189999999995</v>
      </c>
      <c r="J617" s="23">
        <f>J618+J620+J619</f>
        <v>9669.3189999999995</v>
      </c>
    </row>
    <row r="618" spans="1:10" ht="36">
      <c r="A618" s="9"/>
      <c r="B618" s="9"/>
      <c r="C618" s="9" t="s">
        <v>22</v>
      </c>
      <c r="D618" s="9" t="s">
        <v>373</v>
      </c>
      <c r="E618" s="11" t="s">
        <v>55</v>
      </c>
      <c r="F618" s="26" t="s">
        <v>35</v>
      </c>
      <c r="G618" s="27" t="s">
        <v>36</v>
      </c>
      <c r="H618" s="23">
        <v>7335.0940000000001</v>
      </c>
      <c r="I618" s="23">
        <v>5536.5119999999997</v>
      </c>
      <c r="J618" s="23">
        <v>5536.5119999999997</v>
      </c>
    </row>
    <row r="619" spans="1:10" ht="60">
      <c r="A619" s="9"/>
      <c r="B619" s="9"/>
      <c r="C619" s="9" t="s">
        <v>22</v>
      </c>
      <c r="D619" s="9" t="s">
        <v>373</v>
      </c>
      <c r="E619" s="11" t="s">
        <v>55</v>
      </c>
      <c r="F619" s="26" t="s">
        <v>37</v>
      </c>
      <c r="G619" s="27" t="s">
        <v>38</v>
      </c>
      <c r="H619" s="28">
        <v>374.18700000000001</v>
      </c>
      <c r="I619" s="28">
        <v>1890</v>
      </c>
      <c r="J619" s="28">
        <v>1890</v>
      </c>
    </row>
    <row r="620" spans="1:10" ht="72">
      <c r="A620" s="9"/>
      <c r="B620" s="9"/>
      <c r="C620" s="9" t="s">
        <v>22</v>
      </c>
      <c r="D620" s="9" t="s">
        <v>373</v>
      </c>
      <c r="E620" s="11" t="s">
        <v>55</v>
      </c>
      <c r="F620" s="26">
        <v>129</v>
      </c>
      <c r="G620" s="27" t="s">
        <v>39</v>
      </c>
      <c r="H620" s="23">
        <v>2328.203</v>
      </c>
      <c r="I620" s="23">
        <v>2242.8069999999998</v>
      </c>
      <c r="J620" s="23">
        <v>2242.8069999999998</v>
      </c>
    </row>
    <row r="621" spans="1:10" ht="96">
      <c r="A621" s="9"/>
      <c r="B621" s="9"/>
      <c r="C621" s="9" t="s">
        <v>22</v>
      </c>
      <c r="D621" s="9" t="s">
        <v>373</v>
      </c>
      <c r="E621" s="11" t="s">
        <v>58</v>
      </c>
      <c r="F621" s="26"/>
      <c r="G621" s="27" t="s">
        <v>59</v>
      </c>
      <c r="H621" s="23">
        <f>H622</f>
        <v>4885.24</v>
      </c>
      <c r="I621" s="23">
        <f>I622</f>
        <v>5021.3969999999999</v>
      </c>
      <c r="J621" s="23">
        <f>J622</f>
        <v>5021.3969999999999</v>
      </c>
    </row>
    <row r="622" spans="1:10" ht="120">
      <c r="A622" s="9"/>
      <c r="B622" s="9"/>
      <c r="C622" s="9" t="s">
        <v>22</v>
      </c>
      <c r="D622" s="9" t="s">
        <v>373</v>
      </c>
      <c r="E622" s="11" t="s">
        <v>58</v>
      </c>
      <c r="F622" s="24" t="s">
        <v>33</v>
      </c>
      <c r="G622" s="25" t="s">
        <v>34</v>
      </c>
      <c r="H622" s="28">
        <f>H623+H624</f>
        <v>4885.24</v>
      </c>
      <c r="I622" s="28">
        <f>I623+I624</f>
        <v>5021.3969999999999</v>
      </c>
      <c r="J622" s="28">
        <f>J623+J624</f>
        <v>5021.3969999999999</v>
      </c>
    </row>
    <row r="623" spans="1:10" ht="36">
      <c r="A623" s="9"/>
      <c r="B623" s="9"/>
      <c r="C623" s="9" t="s">
        <v>22</v>
      </c>
      <c r="D623" s="9" t="s">
        <v>373</v>
      </c>
      <c r="E623" s="11" t="s">
        <v>58</v>
      </c>
      <c r="F623" s="26" t="s">
        <v>35</v>
      </c>
      <c r="G623" s="27" t="s">
        <v>36</v>
      </c>
      <c r="H623" s="28">
        <v>3752.1039999999998</v>
      </c>
      <c r="I623" s="28">
        <v>3856.68</v>
      </c>
      <c r="J623" s="28">
        <v>3856.68</v>
      </c>
    </row>
    <row r="624" spans="1:10" ht="72">
      <c r="A624" s="9"/>
      <c r="B624" s="9"/>
      <c r="C624" s="9" t="s">
        <v>22</v>
      </c>
      <c r="D624" s="9" t="s">
        <v>373</v>
      </c>
      <c r="E624" s="11" t="s">
        <v>58</v>
      </c>
      <c r="F624" s="26">
        <v>129</v>
      </c>
      <c r="G624" s="27" t="s">
        <v>39</v>
      </c>
      <c r="H624" s="23">
        <v>1133.136</v>
      </c>
      <c r="I624" s="23">
        <v>1164.7170000000001</v>
      </c>
      <c r="J624" s="23">
        <v>1164.7170000000001</v>
      </c>
    </row>
    <row r="625" spans="1:10" ht="60">
      <c r="A625" s="9"/>
      <c r="B625" s="9"/>
      <c r="C625" s="10">
        <v>14</v>
      </c>
      <c r="D625" s="54" t="s">
        <v>23</v>
      </c>
      <c r="E625" s="54"/>
      <c r="F625" s="10"/>
      <c r="G625" s="16" t="s">
        <v>443</v>
      </c>
      <c r="H625" s="17">
        <f>H626</f>
        <v>6000</v>
      </c>
      <c r="I625" s="17">
        <f t="shared" ref="I625:J628" si="128">I626</f>
        <v>0</v>
      </c>
      <c r="J625" s="17">
        <f t="shared" si="128"/>
        <v>0</v>
      </c>
    </row>
    <row r="626" spans="1:10" ht="36">
      <c r="A626" s="9"/>
      <c r="B626" s="9"/>
      <c r="C626" s="29" t="s">
        <v>444</v>
      </c>
      <c r="D626" s="29" t="s">
        <v>109</v>
      </c>
      <c r="E626" s="19"/>
      <c r="F626" s="29"/>
      <c r="G626" s="21" t="s">
        <v>445</v>
      </c>
      <c r="H626" s="23">
        <f>H627</f>
        <v>6000</v>
      </c>
      <c r="I626" s="23">
        <f t="shared" si="128"/>
        <v>0</v>
      </c>
      <c r="J626" s="23">
        <f t="shared" si="128"/>
        <v>0</v>
      </c>
    </row>
    <row r="627" spans="1:10" ht="24">
      <c r="A627" s="9"/>
      <c r="B627" s="9"/>
      <c r="C627" s="9" t="s">
        <v>444</v>
      </c>
      <c r="D627" s="9" t="s">
        <v>109</v>
      </c>
      <c r="E627" s="11" t="s">
        <v>27</v>
      </c>
      <c r="F627" s="9"/>
      <c r="G627" s="13" t="s">
        <v>28</v>
      </c>
      <c r="H627" s="23">
        <f>H628</f>
        <v>6000</v>
      </c>
      <c r="I627" s="23">
        <f t="shared" si="128"/>
        <v>0</v>
      </c>
      <c r="J627" s="23">
        <f t="shared" si="128"/>
        <v>0</v>
      </c>
    </row>
    <row r="628" spans="1:10" ht="60">
      <c r="A628" s="9"/>
      <c r="B628" s="9"/>
      <c r="C628" s="9" t="s">
        <v>444</v>
      </c>
      <c r="D628" s="9" t="s">
        <v>109</v>
      </c>
      <c r="E628" s="11" t="s">
        <v>65</v>
      </c>
      <c r="F628" s="11"/>
      <c r="G628" s="13" t="s">
        <v>66</v>
      </c>
      <c r="H628" s="23">
        <f>H629</f>
        <v>6000</v>
      </c>
      <c r="I628" s="23">
        <f t="shared" si="128"/>
        <v>0</v>
      </c>
      <c r="J628" s="23">
        <f t="shared" si="128"/>
        <v>0</v>
      </c>
    </row>
    <row r="629" spans="1:10" ht="60">
      <c r="A629" s="9"/>
      <c r="B629" s="9"/>
      <c r="C629" s="9" t="s">
        <v>444</v>
      </c>
      <c r="D629" s="9" t="s">
        <v>109</v>
      </c>
      <c r="E629" s="11" t="s">
        <v>453</v>
      </c>
      <c r="F629" s="9"/>
      <c r="G629" s="13" t="s">
        <v>454</v>
      </c>
      <c r="H629" s="23">
        <f t="shared" ref="H629:J630" si="129">H630</f>
        <v>6000</v>
      </c>
      <c r="I629" s="23">
        <f t="shared" si="129"/>
        <v>0</v>
      </c>
      <c r="J629" s="23">
        <f t="shared" si="129"/>
        <v>0</v>
      </c>
    </row>
    <row r="630" spans="1:10">
      <c r="A630" s="9"/>
      <c r="B630" s="9"/>
      <c r="C630" s="9" t="s">
        <v>444</v>
      </c>
      <c r="D630" s="9" t="s">
        <v>109</v>
      </c>
      <c r="E630" s="11" t="s">
        <v>453</v>
      </c>
      <c r="F630" s="9">
        <v>500</v>
      </c>
      <c r="G630" s="13" t="s">
        <v>311</v>
      </c>
      <c r="H630" s="23">
        <f t="shared" si="129"/>
        <v>6000</v>
      </c>
      <c r="I630" s="23">
        <f t="shared" si="129"/>
        <v>0</v>
      </c>
      <c r="J630" s="23">
        <f t="shared" si="129"/>
        <v>0</v>
      </c>
    </row>
    <row r="631" spans="1:10" ht="24">
      <c r="A631" s="9"/>
      <c r="B631" s="9"/>
      <c r="C631" s="9" t="s">
        <v>444</v>
      </c>
      <c r="D631" s="9" t="s">
        <v>109</v>
      </c>
      <c r="E631" s="11" t="s">
        <v>453</v>
      </c>
      <c r="F631" s="36" t="s">
        <v>312</v>
      </c>
      <c r="G631" s="38" t="s">
        <v>313</v>
      </c>
      <c r="H631" s="23">
        <v>6000</v>
      </c>
      <c r="I631" s="23">
        <v>0</v>
      </c>
      <c r="J631" s="23">
        <v>0</v>
      </c>
    </row>
    <row r="632" spans="1:10" ht="36">
      <c r="A632" s="10">
        <v>5</v>
      </c>
      <c r="B632" s="10">
        <v>675</v>
      </c>
      <c r="C632" s="9"/>
      <c r="D632" s="9"/>
      <c r="E632" s="11"/>
      <c r="F632" s="9"/>
      <c r="G632" s="16" t="s">
        <v>455</v>
      </c>
      <c r="H632" s="17">
        <f>H633+H870+H887</f>
        <v>1785429.1079999993</v>
      </c>
      <c r="I632" s="17">
        <f>I633+I870+I887</f>
        <v>1330985.378</v>
      </c>
      <c r="J632" s="17">
        <f>J633+J870+J887</f>
        <v>1341944.9720000003</v>
      </c>
    </row>
    <row r="633" spans="1:10">
      <c r="A633" s="9"/>
      <c r="B633" s="9"/>
      <c r="C633" s="10" t="s">
        <v>63</v>
      </c>
      <c r="D633" s="10" t="s">
        <v>23</v>
      </c>
      <c r="E633" s="54"/>
      <c r="F633" s="9"/>
      <c r="G633" s="16" t="s">
        <v>252</v>
      </c>
      <c r="H633" s="17">
        <f>H634+H695+H778+H822+H829+H836</f>
        <v>1758400.0099999993</v>
      </c>
      <c r="I633" s="17">
        <f>I634+I695+I778+I822+I829+I836</f>
        <v>1306796.2579999999</v>
      </c>
      <c r="J633" s="17">
        <f>J634+J695+J778+J822+J829+J836</f>
        <v>1317755.8520000002</v>
      </c>
    </row>
    <row r="634" spans="1:10">
      <c r="A634" s="9"/>
      <c r="B634" s="9"/>
      <c r="C634" s="29" t="s">
        <v>63</v>
      </c>
      <c r="D634" s="29" t="s">
        <v>22</v>
      </c>
      <c r="E634" s="19"/>
      <c r="F634" s="29"/>
      <c r="G634" s="21" t="s">
        <v>456</v>
      </c>
      <c r="H634" s="22">
        <f>H635+H685</f>
        <v>617063.94899999991</v>
      </c>
      <c r="I634" s="22">
        <f>I635+I685</f>
        <v>519668.48199999996</v>
      </c>
      <c r="J634" s="22">
        <f>J635+J685</f>
        <v>523994.53200000001</v>
      </c>
    </row>
    <row r="635" spans="1:10" ht="36">
      <c r="A635" s="9"/>
      <c r="B635" s="9"/>
      <c r="C635" s="9" t="s">
        <v>63</v>
      </c>
      <c r="D635" s="9" t="s">
        <v>22</v>
      </c>
      <c r="E635" s="11" t="s">
        <v>457</v>
      </c>
      <c r="F635" s="9"/>
      <c r="G635" s="13" t="s">
        <v>458</v>
      </c>
      <c r="H635" s="23">
        <f>H636</f>
        <v>600465.13299999991</v>
      </c>
      <c r="I635" s="23">
        <f>I636</f>
        <v>519668.48199999996</v>
      </c>
      <c r="J635" s="23">
        <f>J636</f>
        <v>523994.53200000001</v>
      </c>
    </row>
    <row r="636" spans="1:10" ht="24">
      <c r="A636" s="9"/>
      <c r="B636" s="9"/>
      <c r="C636" s="9" t="s">
        <v>63</v>
      </c>
      <c r="D636" s="9" t="s">
        <v>22</v>
      </c>
      <c r="E636" s="11" t="s">
        <v>459</v>
      </c>
      <c r="F636" s="9"/>
      <c r="G636" s="13" t="s">
        <v>460</v>
      </c>
      <c r="H636" s="23">
        <f>H637+H662+H666</f>
        <v>600465.13299999991</v>
      </c>
      <c r="I636" s="23">
        <f>I637+I662+I666</f>
        <v>519668.48199999996</v>
      </c>
      <c r="J636" s="23">
        <f>J637+J662+J666</f>
        <v>523994.53200000001</v>
      </c>
    </row>
    <row r="637" spans="1:10" ht="84">
      <c r="A637" s="9"/>
      <c r="B637" s="9"/>
      <c r="C637" s="9" t="s">
        <v>63</v>
      </c>
      <c r="D637" s="9" t="s">
        <v>22</v>
      </c>
      <c r="E637" s="11" t="s">
        <v>461</v>
      </c>
      <c r="F637" s="9"/>
      <c r="G637" s="13" t="s">
        <v>462</v>
      </c>
      <c r="H637" s="23">
        <f>H638+H641+H647+H644+H650+H653+H656+H659</f>
        <v>261503.326</v>
      </c>
      <c r="I637" s="23">
        <f t="shared" ref="I637:J637" si="130">I638+I641+I647+I644+I650+I653+I656+I659</f>
        <v>248322.58199999999</v>
      </c>
      <c r="J637" s="23">
        <f t="shared" si="130"/>
        <v>249280.432</v>
      </c>
    </row>
    <row r="638" spans="1:10" ht="48">
      <c r="A638" s="9"/>
      <c r="B638" s="9"/>
      <c r="C638" s="9" t="s">
        <v>63</v>
      </c>
      <c r="D638" s="9" t="s">
        <v>22</v>
      </c>
      <c r="E638" s="11" t="s">
        <v>463</v>
      </c>
      <c r="F638" s="9"/>
      <c r="G638" s="13" t="s">
        <v>464</v>
      </c>
      <c r="H638" s="23">
        <f t="shared" ref="H638:J639" si="131">H639</f>
        <v>214291.962</v>
      </c>
      <c r="I638" s="23">
        <f t="shared" si="131"/>
        <v>212007.372</v>
      </c>
      <c r="J638" s="23">
        <f t="shared" si="131"/>
        <v>212428.97200000001</v>
      </c>
    </row>
    <row r="639" spans="1:10" ht="60">
      <c r="A639" s="9"/>
      <c r="B639" s="9"/>
      <c r="C639" s="9" t="s">
        <v>63</v>
      </c>
      <c r="D639" s="9" t="s">
        <v>22</v>
      </c>
      <c r="E639" s="11" t="s">
        <v>463</v>
      </c>
      <c r="F639" s="69" t="s">
        <v>262</v>
      </c>
      <c r="G639" s="25" t="s">
        <v>263</v>
      </c>
      <c r="H639" s="23">
        <f>H640</f>
        <v>214291.962</v>
      </c>
      <c r="I639" s="23">
        <f t="shared" si="131"/>
        <v>212007.372</v>
      </c>
      <c r="J639" s="23">
        <f t="shared" si="131"/>
        <v>212428.97200000001</v>
      </c>
    </row>
    <row r="640" spans="1:10" ht="108">
      <c r="A640" s="9"/>
      <c r="B640" s="9"/>
      <c r="C640" s="9" t="s">
        <v>63</v>
      </c>
      <c r="D640" s="9" t="s">
        <v>22</v>
      </c>
      <c r="E640" s="11" t="s">
        <v>463</v>
      </c>
      <c r="F640" s="9" t="s">
        <v>264</v>
      </c>
      <c r="G640" s="13" t="s">
        <v>265</v>
      </c>
      <c r="H640" s="23">
        <v>214291.962</v>
      </c>
      <c r="I640" s="23">
        <v>212007.372</v>
      </c>
      <c r="J640" s="23">
        <v>212428.97200000001</v>
      </c>
    </row>
    <row r="641" spans="1:10" ht="48">
      <c r="A641" s="9"/>
      <c r="B641" s="9"/>
      <c r="C641" s="9" t="s">
        <v>63</v>
      </c>
      <c r="D641" s="9" t="s">
        <v>22</v>
      </c>
      <c r="E641" s="11" t="s">
        <v>465</v>
      </c>
      <c r="F641" s="9"/>
      <c r="G641" s="13" t="s">
        <v>466</v>
      </c>
      <c r="H641" s="23">
        <f t="shared" ref="H641:J642" si="132">H642</f>
        <v>32682.848999999998</v>
      </c>
      <c r="I641" s="23">
        <f t="shared" si="132"/>
        <v>36315.21</v>
      </c>
      <c r="J641" s="23">
        <f t="shared" si="132"/>
        <v>36851.46</v>
      </c>
    </row>
    <row r="642" spans="1:10" ht="60">
      <c r="A642" s="9"/>
      <c r="B642" s="9"/>
      <c r="C642" s="9" t="s">
        <v>63</v>
      </c>
      <c r="D642" s="9" t="s">
        <v>22</v>
      </c>
      <c r="E642" s="11" t="s">
        <v>465</v>
      </c>
      <c r="F642" s="69" t="s">
        <v>262</v>
      </c>
      <c r="G642" s="25" t="s">
        <v>263</v>
      </c>
      <c r="H642" s="23">
        <f t="shared" si="132"/>
        <v>32682.848999999998</v>
      </c>
      <c r="I642" s="23">
        <f t="shared" si="132"/>
        <v>36315.21</v>
      </c>
      <c r="J642" s="23">
        <f t="shared" si="132"/>
        <v>36851.46</v>
      </c>
    </row>
    <row r="643" spans="1:10" ht="108">
      <c r="A643" s="9"/>
      <c r="B643" s="9"/>
      <c r="C643" s="9" t="s">
        <v>63</v>
      </c>
      <c r="D643" s="9" t="s">
        <v>22</v>
      </c>
      <c r="E643" s="11" t="s">
        <v>465</v>
      </c>
      <c r="F643" s="9" t="s">
        <v>318</v>
      </c>
      <c r="G643" s="13" t="s">
        <v>265</v>
      </c>
      <c r="H643" s="23">
        <v>32682.848999999998</v>
      </c>
      <c r="I643" s="23">
        <v>36315.21</v>
      </c>
      <c r="J643" s="23">
        <v>36851.46</v>
      </c>
    </row>
    <row r="644" spans="1:10" ht="60">
      <c r="A644" s="9"/>
      <c r="B644" s="9"/>
      <c r="C644" s="9" t="s">
        <v>63</v>
      </c>
      <c r="D644" s="9" t="s">
        <v>22</v>
      </c>
      <c r="E644" s="11" t="s">
        <v>467</v>
      </c>
      <c r="F644" s="9"/>
      <c r="G644" s="13" t="s">
        <v>468</v>
      </c>
      <c r="H644" s="23">
        <f>H645</f>
        <v>262.71499999999997</v>
      </c>
      <c r="I644" s="23">
        <f t="shared" ref="I644:J645" si="133">I645</f>
        <v>0</v>
      </c>
      <c r="J644" s="23">
        <f t="shared" si="133"/>
        <v>0</v>
      </c>
    </row>
    <row r="645" spans="1:10" ht="60">
      <c r="A645" s="9"/>
      <c r="B645" s="9"/>
      <c r="C645" s="9" t="s">
        <v>63</v>
      </c>
      <c r="D645" s="9" t="s">
        <v>22</v>
      </c>
      <c r="E645" s="11" t="s">
        <v>467</v>
      </c>
      <c r="F645" s="69" t="s">
        <v>262</v>
      </c>
      <c r="G645" s="25" t="s">
        <v>263</v>
      </c>
      <c r="H645" s="23">
        <f>H646</f>
        <v>262.71499999999997</v>
      </c>
      <c r="I645" s="23">
        <f t="shared" si="133"/>
        <v>0</v>
      </c>
      <c r="J645" s="23">
        <f t="shared" si="133"/>
        <v>0</v>
      </c>
    </row>
    <row r="646" spans="1:10" ht="24">
      <c r="A646" s="9"/>
      <c r="B646" s="9"/>
      <c r="C646" s="9" t="s">
        <v>63</v>
      </c>
      <c r="D646" s="9" t="s">
        <v>22</v>
      </c>
      <c r="E646" s="11" t="s">
        <v>467</v>
      </c>
      <c r="F646" s="9">
        <v>612</v>
      </c>
      <c r="G646" s="13" t="s">
        <v>271</v>
      </c>
      <c r="H646" s="23">
        <v>262.71499999999997</v>
      </c>
      <c r="I646" s="23">
        <v>0</v>
      </c>
      <c r="J646" s="23">
        <v>0</v>
      </c>
    </row>
    <row r="647" spans="1:10" ht="84">
      <c r="A647" s="9"/>
      <c r="B647" s="9"/>
      <c r="C647" s="9" t="s">
        <v>63</v>
      </c>
      <c r="D647" s="9" t="s">
        <v>22</v>
      </c>
      <c r="E647" s="11" t="s">
        <v>469</v>
      </c>
      <c r="F647" s="9"/>
      <c r="G647" s="13" t="s">
        <v>470</v>
      </c>
      <c r="H647" s="23">
        <f t="shared" ref="H647:J648" si="134">H648</f>
        <v>9000</v>
      </c>
      <c r="I647" s="23">
        <f t="shared" si="134"/>
        <v>0</v>
      </c>
      <c r="J647" s="23">
        <f t="shared" si="134"/>
        <v>0</v>
      </c>
    </row>
    <row r="648" spans="1:10" ht="60">
      <c r="A648" s="9"/>
      <c r="B648" s="9"/>
      <c r="C648" s="9" t="s">
        <v>63</v>
      </c>
      <c r="D648" s="9" t="s">
        <v>22</v>
      </c>
      <c r="E648" s="11" t="s">
        <v>469</v>
      </c>
      <c r="F648" s="69" t="s">
        <v>262</v>
      </c>
      <c r="G648" s="25" t="s">
        <v>263</v>
      </c>
      <c r="H648" s="23">
        <f t="shared" si="134"/>
        <v>9000</v>
      </c>
      <c r="I648" s="23">
        <f t="shared" si="134"/>
        <v>0</v>
      </c>
      <c r="J648" s="23">
        <f t="shared" si="134"/>
        <v>0</v>
      </c>
    </row>
    <row r="649" spans="1:10" ht="24">
      <c r="A649" s="9"/>
      <c r="B649" s="9"/>
      <c r="C649" s="9" t="s">
        <v>63</v>
      </c>
      <c r="D649" s="9" t="s">
        <v>22</v>
      </c>
      <c r="E649" s="11" t="s">
        <v>469</v>
      </c>
      <c r="F649" s="9">
        <v>612</v>
      </c>
      <c r="G649" s="13" t="s">
        <v>271</v>
      </c>
      <c r="H649" s="23">
        <v>9000</v>
      </c>
      <c r="I649" s="23">
        <v>0</v>
      </c>
      <c r="J649" s="23">
        <v>0</v>
      </c>
    </row>
    <row r="650" spans="1:10" ht="84">
      <c r="A650" s="9"/>
      <c r="B650" s="9"/>
      <c r="C650" s="9" t="s">
        <v>63</v>
      </c>
      <c r="D650" s="11" t="s">
        <v>22</v>
      </c>
      <c r="E650" s="11" t="s">
        <v>471</v>
      </c>
      <c r="F650" s="9"/>
      <c r="G650" s="13" t="s">
        <v>472</v>
      </c>
      <c r="H650" s="23">
        <f>H651</f>
        <v>1485</v>
      </c>
      <c r="I650" s="23">
        <f t="shared" ref="I650:J650" si="135">I651</f>
        <v>0</v>
      </c>
      <c r="J650" s="23">
        <f t="shared" si="135"/>
        <v>0</v>
      </c>
    </row>
    <row r="651" spans="1:10" ht="60">
      <c r="A651" s="9"/>
      <c r="B651" s="9"/>
      <c r="C651" s="9" t="s">
        <v>63</v>
      </c>
      <c r="D651" s="11" t="s">
        <v>22</v>
      </c>
      <c r="E651" s="11" t="s">
        <v>471</v>
      </c>
      <c r="F651" s="69" t="s">
        <v>262</v>
      </c>
      <c r="G651" s="25" t="s">
        <v>263</v>
      </c>
      <c r="H651" s="23">
        <f t="shared" ref="H651:J654" si="136">H652</f>
        <v>1485</v>
      </c>
      <c r="I651" s="23">
        <f t="shared" si="136"/>
        <v>0</v>
      </c>
      <c r="J651" s="23">
        <f t="shared" si="136"/>
        <v>0</v>
      </c>
    </row>
    <row r="652" spans="1:10" ht="24">
      <c r="A652" s="9"/>
      <c r="B652" s="9"/>
      <c r="C652" s="9" t="s">
        <v>63</v>
      </c>
      <c r="D652" s="11" t="s">
        <v>22</v>
      </c>
      <c r="E652" s="11" t="s">
        <v>471</v>
      </c>
      <c r="F652" s="9">
        <v>612</v>
      </c>
      <c r="G652" s="13" t="s">
        <v>271</v>
      </c>
      <c r="H652" s="23">
        <v>1485</v>
      </c>
      <c r="I652" s="23">
        <v>0</v>
      </c>
      <c r="J652" s="23">
        <v>0</v>
      </c>
    </row>
    <row r="653" spans="1:10" ht="60">
      <c r="A653" s="9"/>
      <c r="B653" s="9"/>
      <c r="C653" s="9" t="s">
        <v>63</v>
      </c>
      <c r="D653" s="11" t="s">
        <v>22</v>
      </c>
      <c r="E653" s="11" t="s">
        <v>473</v>
      </c>
      <c r="F653" s="9"/>
      <c r="G653" s="13" t="s">
        <v>474</v>
      </c>
      <c r="H653" s="23">
        <f>H654</f>
        <v>15</v>
      </c>
      <c r="I653" s="23">
        <f t="shared" ref="I653:J653" si="137">I654</f>
        <v>0</v>
      </c>
      <c r="J653" s="23">
        <f t="shared" si="137"/>
        <v>0</v>
      </c>
    </row>
    <row r="654" spans="1:10" ht="60">
      <c r="A654" s="9"/>
      <c r="B654" s="9"/>
      <c r="C654" s="9" t="s">
        <v>63</v>
      </c>
      <c r="D654" s="11" t="s">
        <v>22</v>
      </c>
      <c r="E654" s="11" t="s">
        <v>473</v>
      </c>
      <c r="F654" s="69" t="s">
        <v>262</v>
      </c>
      <c r="G654" s="25" t="s">
        <v>263</v>
      </c>
      <c r="H654" s="23">
        <f t="shared" si="136"/>
        <v>15</v>
      </c>
      <c r="I654" s="23">
        <f t="shared" si="136"/>
        <v>0</v>
      </c>
      <c r="J654" s="23">
        <f t="shared" si="136"/>
        <v>0</v>
      </c>
    </row>
    <row r="655" spans="1:10" ht="24">
      <c r="A655" s="9"/>
      <c r="B655" s="9"/>
      <c r="C655" s="9" t="s">
        <v>63</v>
      </c>
      <c r="D655" s="11" t="s">
        <v>22</v>
      </c>
      <c r="E655" s="11" t="s">
        <v>473</v>
      </c>
      <c r="F655" s="9">
        <v>612</v>
      </c>
      <c r="G655" s="13" t="s">
        <v>271</v>
      </c>
      <c r="H655" s="23">
        <v>15</v>
      </c>
      <c r="I655" s="23">
        <v>0</v>
      </c>
      <c r="J655" s="23">
        <v>0</v>
      </c>
    </row>
    <row r="656" spans="1:10" ht="72">
      <c r="A656" s="9"/>
      <c r="B656" s="9"/>
      <c r="C656" s="9" t="s">
        <v>63</v>
      </c>
      <c r="D656" s="11" t="s">
        <v>22</v>
      </c>
      <c r="E656" s="11" t="s">
        <v>475</v>
      </c>
      <c r="F656" s="9"/>
      <c r="G656" s="13" t="s">
        <v>279</v>
      </c>
      <c r="H656" s="23">
        <f>H657</f>
        <v>3728.1</v>
      </c>
      <c r="I656" s="23">
        <f t="shared" ref="I656:J657" si="138">I657</f>
        <v>0</v>
      </c>
      <c r="J656" s="23">
        <f t="shared" si="138"/>
        <v>0</v>
      </c>
    </row>
    <row r="657" spans="1:10" ht="60">
      <c r="A657" s="9"/>
      <c r="B657" s="9"/>
      <c r="C657" s="9" t="s">
        <v>63</v>
      </c>
      <c r="D657" s="11" t="s">
        <v>22</v>
      </c>
      <c r="E657" s="11" t="s">
        <v>475</v>
      </c>
      <c r="F657" s="24" t="s">
        <v>262</v>
      </c>
      <c r="G657" s="25" t="s">
        <v>263</v>
      </c>
      <c r="H657" s="23">
        <f>H658</f>
        <v>3728.1</v>
      </c>
      <c r="I657" s="23">
        <f t="shared" si="138"/>
        <v>0</v>
      </c>
      <c r="J657" s="23">
        <f t="shared" si="138"/>
        <v>0</v>
      </c>
    </row>
    <row r="658" spans="1:10" ht="108">
      <c r="A658" s="9"/>
      <c r="B658" s="9"/>
      <c r="C658" s="9" t="s">
        <v>63</v>
      </c>
      <c r="D658" s="11" t="s">
        <v>22</v>
      </c>
      <c r="E658" s="11" t="s">
        <v>475</v>
      </c>
      <c r="F658" s="9" t="s">
        <v>264</v>
      </c>
      <c r="G658" s="13" t="s">
        <v>265</v>
      </c>
      <c r="H658" s="23">
        <v>3728.1</v>
      </c>
      <c r="I658" s="23">
        <v>0</v>
      </c>
      <c r="J658" s="23">
        <v>0</v>
      </c>
    </row>
    <row r="659" spans="1:10" ht="84">
      <c r="A659" s="9"/>
      <c r="B659" s="9"/>
      <c r="C659" s="9" t="s">
        <v>63</v>
      </c>
      <c r="D659" s="11" t="s">
        <v>22</v>
      </c>
      <c r="E659" s="11" t="s">
        <v>476</v>
      </c>
      <c r="F659" s="9"/>
      <c r="G659" s="13" t="s">
        <v>281</v>
      </c>
      <c r="H659" s="23">
        <f>H660</f>
        <v>37.700000000000003</v>
      </c>
      <c r="I659" s="23">
        <f t="shared" ref="I659:J660" si="139">I660</f>
        <v>0</v>
      </c>
      <c r="J659" s="23">
        <f t="shared" si="139"/>
        <v>0</v>
      </c>
    </row>
    <row r="660" spans="1:10" ht="60">
      <c r="A660" s="9"/>
      <c r="B660" s="9"/>
      <c r="C660" s="9" t="s">
        <v>63</v>
      </c>
      <c r="D660" s="11" t="s">
        <v>22</v>
      </c>
      <c r="E660" s="11" t="s">
        <v>476</v>
      </c>
      <c r="F660" s="24" t="s">
        <v>262</v>
      </c>
      <c r="G660" s="25" t="s">
        <v>263</v>
      </c>
      <c r="H660" s="23">
        <f>H661</f>
        <v>37.700000000000003</v>
      </c>
      <c r="I660" s="23">
        <f t="shared" si="139"/>
        <v>0</v>
      </c>
      <c r="J660" s="23">
        <f t="shared" si="139"/>
        <v>0</v>
      </c>
    </row>
    <row r="661" spans="1:10" ht="108">
      <c r="A661" s="9"/>
      <c r="B661" s="9"/>
      <c r="C661" s="9" t="s">
        <v>63</v>
      </c>
      <c r="D661" s="11" t="s">
        <v>22</v>
      </c>
      <c r="E661" s="11" t="s">
        <v>476</v>
      </c>
      <c r="F661" s="9" t="s">
        <v>264</v>
      </c>
      <c r="G661" s="13" t="s">
        <v>265</v>
      </c>
      <c r="H661" s="23">
        <v>37.700000000000003</v>
      </c>
      <c r="I661" s="23">
        <v>0</v>
      </c>
      <c r="J661" s="23">
        <v>0</v>
      </c>
    </row>
    <row r="662" spans="1:10" ht="108">
      <c r="A662" s="9"/>
      <c r="B662" s="9"/>
      <c r="C662" s="9" t="s">
        <v>63</v>
      </c>
      <c r="D662" s="9" t="s">
        <v>22</v>
      </c>
      <c r="E662" s="11" t="s">
        <v>477</v>
      </c>
      <c r="F662" s="9"/>
      <c r="G662" s="13" t="s">
        <v>478</v>
      </c>
      <c r="H662" s="23">
        <f>H663</f>
        <v>291791.8</v>
      </c>
      <c r="I662" s="23">
        <f>I663</f>
        <v>269078.09999999998</v>
      </c>
      <c r="J662" s="23">
        <f>J663</f>
        <v>269078.09999999998</v>
      </c>
    </row>
    <row r="663" spans="1:10" ht="108">
      <c r="A663" s="9"/>
      <c r="B663" s="9"/>
      <c r="C663" s="9" t="s">
        <v>63</v>
      </c>
      <c r="D663" s="9" t="s">
        <v>22</v>
      </c>
      <c r="E663" s="11" t="s">
        <v>479</v>
      </c>
      <c r="F663" s="49"/>
      <c r="G663" s="50" t="s">
        <v>480</v>
      </c>
      <c r="H663" s="23">
        <f t="shared" ref="H663:J664" si="140">H664</f>
        <v>291791.8</v>
      </c>
      <c r="I663" s="23">
        <f t="shared" si="140"/>
        <v>269078.09999999998</v>
      </c>
      <c r="J663" s="23">
        <f t="shared" si="140"/>
        <v>269078.09999999998</v>
      </c>
    </row>
    <row r="664" spans="1:10" ht="60">
      <c r="A664" s="9"/>
      <c r="B664" s="9"/>
      <c r="C664" s="9" t="s">
        <v>63</v>
      </c>
      <c r="D664" s="9" t="s">
        <v>22</v>
      </c>
      <c r="E664" s="11" t="s">
        <v>479</v>
      </c>
      <c r="F664" s="69" t="s">
        <v>262</v>
      </c>
      <c r="G664" s="25" t="s">
        <v>263</v>
      </c>
      <c r="H664" s="23">
        <f>H665</f>
        <v>291791.8</v>
      </c>
      <c r="I664" s="23">
        <f t="shared" si="140"/>
        <v>269078.09999999998</v>
      </c>
      <c r="J664" s="23">
        <f t="shared" si="140"/>
        <v>269078.09999999998</v>
      </c>
    </row>
    <row r="665" spans="1:10" ht="108">
      <c r="A665" s="9"/>
      <c r="B665" s="9"/>
      <c r="C665" s="9" t="s">
        <v>63</v>
      </c>
      <c r="D665" s="9" t="s">
        <v>22</v>
      </c>
      <c r="E665" s="11" t="s">
        <v>479</v>
      </c>
      <c r="F665" s="9">
        <v>611</v>
      </c>
      <c r="G665" s="13" t="s">
        <v>265</v>
      </c>
      <c r="H665" s="23">
        <v>291791.8</v>
      </c>
      <c r="I665" s="23">
        <v>269078.09999999998</v>
      </c>
      <c r="J665" s="23">
        <v>269078.09999999998</v>
      </c>
    </row>
    <row r="666" spans="1:10" ht="96">
      <c r="A666" s="9"/>
      <c r="B666" s="9"/>
      <c r="C666" s="9" t="s">
        <v>63</v>
      </c>
      <c r="D666" s="9" t="s">
        <v>22</v>
      </c>
      <c r="E666" s="11" t="s">
        <v>481</v>
      </c>
      <c r="F666" s="9"/>
      <c r="G666" s="13" t="s">
        <v>482</v>
      </c>
      <c r="H666" s="23">
        <f>H667+H670+H673+H676+H679+H682</f>
        <v>47170.006999999998</v>
      </c>
      <c r="I666" s="23">
        <f t="shared" ref="I666:J666" si="141">I667+I670+I673+I676+I679+I682</f>
        <v>2267.8000000000002</v>
      </c>
      <c r="J666" s="23">
        <f t="shared" si="141"/>
        <v>5636</v>
      </c>
    </row>
    <row r="667" spans="1:10" ht="72">
      <c r="A667" s="9"/>
      <c r="B667" s="9"/>
      <c r="C667" s="9" t="s">
        <v>63</v>
      </c>
      <c r="D667" s="9" t="s">
        <v>22</v>
      </c>
      <c r="E667" s="11" t="s">
        <v>483</v>
      </c>
      <c r="F667" s="9"/>
      <c r="G667" s="13" t="s">
        <v>484</v>
      </c>
      <c r="H667" s="23">
        <f t="shared" ref="H667:J668" si="142">H668</f>
        <v>46830.006999999998</v>
      </c>
      <c r="I667" s="23">
        <f t="shared" si="142"/>
        <v>0</v>
      </c>
      <c r="J667" s="23">
        <f t="shared" si="142"/>
        <v>5476</v>
      </c>
    </row>
    <row r="668" spans="1:10" ht="60">
      <c r="A668" s="9"/>
      <c r="B668" s="9"/>
      <c r="C668" s="9" t="s">
        <v>63</v>
      </c>
      <c r="D668" s="9" t="s">
        <v>22</v>
      </c>
      <c r="E668" s="11" t="s">
        <v>483</v>
      </c>
      <c r="F668" s="69" t="s">
        <v>262</v>
      </c>
      <c r="G668" s="25" t="s">
        <v>263</v>
      </c>
      <c r="H668" s="23">
        <f t="shared" si="142"/>
        <v>46830.006999999998</v>
      </c>
      <c r="I668" s="23">
        <f t="shared" si="142"/>
        <v>0</v>
      </c>
      <c r="J668" s="23">
        <f t="shared" si="142"/>
        <v>5476</v>
      </c>
    </row>
    <row r="669" spans="1:10" ht="24">
      <c r="A669" s="9"/>
      <c r="B669" s="9"/>
      <c r="C669" s="9" t="s">
        <v>63</v>
      </c>
      <c r="D669" s="9" t="s">
        <v>22</v>
      </c>
      <c r="E669" s="11" t="s">
        <v>483</v>
      </c>
      <c r="F669" s="9">
        <v>612</v>
      </c>
      <c r="G669" s="13" t="s">
        <v>271</v>
      </c>
      <c r="H669" s="23">
        <v>46830.006999999998</v>
      </c>
      <c r="I669" s="23">
        <v>0</v>
      </c>
      <c r="J669" s="23">
        <v>5476</v>
      </c>
    </row>
    <row r="670" spans="1:10" ht="36">
      <c r="A670" s="9"/>
      <c r="B670" s="9"/>
      <c r="C670" s="9" t="s">
        <v>63</v>
      </c>
      <c r="D670" s="9" t="s">
        <v>22</v>
      </c>
      <c r="E670" s="52" t="s">
        <v>485</v>
      </c>
      <c r="F670" s="9"/>
      <c r="G670" s="13" t="s">
        <v>486</v>
      </c>
      <c r="H670" s="23">
        <f t="shared" ref="H670:J671" si="143">H671</f>
        <v>160</v>
      </c>
      <c r="I670" s="23">
        <f t="shared" si="143"/>
        <v>160</v>
      </c>
      <c r="J670" s="23">
        <f t="shared" si="143"/>
        <v>160</v>
      </c>
    </row>
    <row r="671" spans="1:10" ht="60">
      <c r="A671" s="9"/>
      <c r="B671" s="9"/>
      <c r="C671" s="9" t="s">
        <v>63</v>
      </c>
      <c r="D671" s="9" t="s">
        <v>22</v>
      </c>
      <c r="E671" s="52" t="s">
        <v>485</v>
      </c>
      <c r="F671" s="69" t="s">
        <v>262</v>
      </c>
      <c r="G671" s="25" t="s">
        <v>263</v>
      </c>
      <c r="H671" s="23">
        <f t="shared" si="143"/>
        <v>160</v>
      </c>
      <c r="I671" s="23">
        <f t="shared" si="143"/>
        <v>160</v>
      </c>
      <c r="J671" s="23">
        <f t="shared" si="143"/>
        <v>160</v>
      </c>
    </row>
    <row r="672" spans="1:10" ht="24">
      <c r="A672" s="9"/>
      <c r="B672" s="9"/>
      <c r="C672" s="9" t="s">
        <v>63</v>
      </c>
      <c r="D672" s="9" t="s">
        <v>22</v>
      </c>
      <c r="E672" s="52" t="s">
        <v>485</v>
      </c>
      <c r="F672" s="9">
        <v>612</v>
      </c>
      <c r="G672" s="13" t="s">
        <v>271</v>
      </c>
      <c r="H672" s="23">
        <v>160</v>
      </c>
      <c r="I672" s="23">
        <v>160</v>
      </c>
      <c r="J672" s="23">
        <v>160</v>
      </c>
    </row>
    <row r="673" spans="1:10" ht="60">
      <c r="A673" s="9"/>
      <c r="B673" s="9"/>
      <c r="C673" s="9" t="s">
        <v>63</v>
      </c>
      <c r="D673" s="9" t="s">
        <v>22</v>
      </c>
      <c r="E673" s="11" t="s">
        <v>487</v>
      </c>
      <c r="F673" s="9"/>
      <c r="G673" s="13" t="s">
        <v>339</v>
      </c>
      <c r="H673" s="23">
        <f>H674</f>
        <v>130</v>
      </c>
      <c r="I673" s="23">
        <f t="shared" ref="I673:J674" si="144">I674</f>
        <v>0</v>
      </c>
      <c r="J673" s="23">
        <f t="shared" si="144"/>
        <v>0</v>
      </c>
    </row>
    <row r="674" spans="1:10" ht="60">
      <c r="A674" s="9"/>
      <c r="B674" s="9"/>
      <c r="C674" s="9" t="s">
        <v>63</v>
      </c>
      <c r="D674" s="9" t="s">
        <v>22</v>
      </c>
      <c r="E674" s="11" t="s">
        <v>487</v>
      </c>
      <c r="F674" s="69" t="s">
        <v>262</v>
      </c>
      <c r="G674" s="27" t="s">
        <v>38</v>
      </c>
      <c r="H674" s="23">
        <f>H675</f>
        <v>130</v>
      </c>
      <c r="I674" s="23">
        <f t="shared" si="144"/>
        <v>0</v>
      </c>
      <c r="J674" s="23">
        <f t="shared" si="144"/>
        <v>0</v>
      </c>
    </row>
    <row r="675" spans="1:10" ht="24">
      <c r="A675" s="9"/>
      <c r="B675" s="9"/>
      <c r="C675" s="9" t="s">
        <v>63</v>
      </c>
      <c r="D675" s="9" t="s">
        <v>22</v>
      </c>
      <c r="E675" s="11" t="s">
        <v>487</v>
      </c>
      <c r="F675" s="9">
        <v>612</v>
      </c>
      <c r="G675" s="13" t="s">
        <v>271</v>
      </c>
      <c r="H675" s="23">
        <v>130</v>
      </c>
      <c r="I675" s="23">
        <v>0</v>
      </c>
      <c r="J675" s="23">
        <v>0</v>
      </c>
    </row>
    <row r="676" spans="1:10" ht="84">
      <c r="A676" s="9"/>
      <c r="B676" s="9"/>
      <c r="C676" s="9" t="s">
        <v>63</v>
      </c>
      <c r="D676" s="9" t="s">
        <v>22</v>
      </c>
      <c r="E676" s="11" t="s">
        <v>488</v>
      </c>
      <c r="F676" s="9"/>
      <c r="G676" s="13" t="s">
        <v>489</v>
      </c>
      <c r="H676" s="23">
        <f>H677</f>
        <v>50</v>
      </c>
      <c r="I676" s="23">
        <f t="shared" ref="I676:J677" si="145">I677</f>
        <v>0</v>
      </c>
      <c r="J676" s="23">
        <f t="shared" si="145"/>
        <v>0</v>
      </c>
    </row>
    <row r="677" spans="1:10" ht="84">
      <c r="A677" s="9"/>
      <c r="B677" s="9"/>
      <c r="C677" s="9" t="s">
        <v>63</v>
      </c>
      <c r="D677" s="9" t="s">
        <v>22</v>
      </c>
      <c r="E677" s="11" t="s">
        <v>488</v>
      </c>
      <c r="F677" s="24" t="s">
        <v>262</v>
      </c>
      <c r="G677" s="25" t="s">
        <v>300</v>
      </c>
      <c r="H677" s="23">
        <f>H678</f>
        <v>50</v>
      </c>
      <c r="I677" s="23">
        <f t="shared" si="145"/>
        <v>0</v>
      </c>
      <c r="J677" s="23">
        <f t="shared" si="145"/>
        <v>0</v>
      </c>
    </row>
    <row r="678" spans="1:10" ht="24">
      <c r="A678" s="9"/>
      <c r="B678" s="9"/>
      <c r="C678" s="9" t="s">
        <v>63</v>
      </c>
      <c r="D678" s="9" t="s">
        <v>22</v>
      </c>
      <c r="E678" s="11" t="s">
        <v>488</v>
      </c>
      <c r="F678" s="9">
        <v>612</v>
      </c>
      <c r="G678" s="13" t="s">
        <v>271</v>
      </c>
      <c r="H678" s="28">
        <v>50</v>
      </c>
      <c r="I678" s="23">
        <v>0</v>
      </c>
      <c r="J678" s="23">
        <v>0</v>
      </c>
    </row>
    <row r="679" spans="1:10" ht="72">
      <c r="A679" s="9"/>
      <c r="B679" s="9"/>
      <c r="C679" s="9" t="s">
        <v>63</v>
      </c>
      <c r="D679" s="9" t="s">
        <v>22</v>
      </c>
      <c r="E679" s="11" t="s">
        <v>490</v>
      </c>
      <c r="F679" s="9"/>
      <c r="G679" s="13" t="s">
        <v>491</v>
      </c>
      <c r="H679" s="28">
        <f>H680</f>
        <v>0</v>
      </c>
      <c r="I679" s="28">
        <f t="shared" ref="I679:J680" si="146">I680</f>
        <v>1686.2</v>
      </c>
      <c r="J679" s="28">
        <f t="shared" si="146"/>
        <v>0</v>
      </c>
    </row>
    <row r="680" spans="1:10" ht="60">
      <c r="A680" s="9"/>
      <c r="B680" s="9"/>
      <c r="C680" s="9" t="s">
        <v>63</v>
      </c>
      <c r="D680" s="9" t="s">
        <v>22</v>
      </c>
      <c r="E680" s="11" t="s">
        <v>490</v>
      </c>
      <c r="F680" s="24" t="s">
        <v>262</v>
      </c>
      <c r="G680" s="25" t="s">
        <v>263</v>
      </c>
      <c r="H680" s="28">
        <f>H681</f>
        <v>0</v>
      </c>
      <c r="I680" s="28">
        <f t="shared" si="146"/>
        <v>1686.2</v>
      </c>
      <c r="J680" s="28">
        <f t="shared" si="146"/>
        <v>0</v>
      </c>
    </row>
    <row r="681" spans="1:10" ht="24">
      <c r="A681" s="9"/>
      <c r="B681" s="9"/>
      <c r="C681" s="9" t="s">
        <v>63</v>
      </c>
      <c r="D681" s="9" t="s">
        <v>22</v>
      </c>
      <c r="E681" s="11" t="s">
        <v>490</v>
      </c>
      <c r="F681" s="9">
        <v>612</v>
      </c>
      <c r="G681" s="13" t="s">
        <v>271</v>
      </c>
      <c r="H681" s="28">
        <v>0</v>
      </c>
      <c r="I681" s="23">
        <v>1686.2</v>
      </c>
      <c r="J681" s="23">
        <v>0</v>
      </c>
    </row>
    <row r="682" spans="1:10" ht="57.75" customHeight="1">
      <c r="A682" s="9"/>
      <c r="B682" s="9"/>
      <c r="C682" s="9" t="s">
        <v>63</v>
      </c>
      <c r="D682" s="9" t="s">
        <v>22</v>
      </c>
      <c r="E682" s="11" t="s">
        <v>492</v>
      </c>
      <c r="F682" s="9"/>
      <c r="G682" s="13" t="s">
        <v>493</v>
      </c>
      <c r="H682" s="28">
        <f>H683</f>
        <v>0</v>
      </c>
      <c r="I682" s="28">
        <f t="shared" ref="I682:J683" si="147">I683</f>
        <v>421.6</v>
      </c>
      <c r="J682" s="28">
        <f t="shared" si="147"/>
        <v>0</v>
      </c>
    </row>
    <row r="683" spans="1:10" ht="60">
      <c r="A683" s="9"/>
      <c r="B683" s="9"/>
      <c r="C683" s="9" t="s">
        <v>63</v>
      </c>
      <c r="D683" s="9" t="s">
        <v>22</v>
      </c>
      <c r="E683" s="11" t="s">
        <v>492</v>
      </c>
      <c r="F683" s="69" t="s">
        <v>262</v>
      </c>
      <c r="G683" s="25" t="s">
        <v>263</v>
      </c>
      <c r="H683" s="28">
        <f>H684</f>
        <v>0</v>
      </c>
      <c r="I683" s="28">
        <f t="shared" si="147"/>
        <v>421.6</v>
      </c>
      <c r="J683" s="28">
        <f t="shared" si="147"/>
        <v>0</v>
      </c>
    </row>
    <row r="684" spans="1:10" ht="24">
      <c r="A684" s="9"/>
      <c r="B684" s="9"/>
      <c r="C684" s="9" t="s">
        <v>63</v>
      </c>
      <c r="D684" s="9" t="s">
        <v>22</v>
      </c>
      <c r="E684" s="11" t="s">
        <v>492</v>
      </c>
      <c r="F684" s="9">
        <v>612</v>
      </c>
      <c r="G684" s="13" t="s">
        <v>271</v>
      </c>
      <c r="H684" s="28">
        <v>0</v>
      </c>
      <c r="I684" s="28">
        <v>421.6</v>
      </c>
      <c r="J684" s="23">
        <v>0</v>
      </c>
    </row>
    <row r="685" spans="1:10" ht="72">
      <c r="A685" s="9"/>
      <c r="B685" s="9"/>
      <c r="C685" s="9" t="s">
        <v>63</v>
      </c>
      <c r="D685" s="9" t="s">
        <v>22</v>
      </c>
      <c r="E685" s="11" t="s">
        <v>115</v>
      </c>
      <c r="F685" s="9"/>
      <c r="G685" s="13" t="s">
        <v>116</v>
      </c>
      <c r="H685" s="23">
        <f t="shared" ref="H685:J691" si="148">H686</f>
        <v>16598.815999999999</v>
      </c>
      <c r="I685" s="23">
        <f t="shared" si="148"/>
        <v>0</v>
      </c>
      <c r="J685" s="23">
        <f t="shared" si="148"/>
        <v>0</v>
      </c>
    </row>
    <row r="686" spans="1:10" ht="84">
      <c r="A686" s="9"/>
      <c r="B686" s="9"/>
      <c r="C686" s="9" t="s">
        <v>63</v>
      </c>
      <c r="D686" s="9" t="s">
        <v>22</v>
      </c>
      <c r="E686" s="11" t="s">
        <v>494</v>
      </c>
      <c r="F686" s="9"/>
      <c r="G686" s="13" t="s">
        <v>495</v>
      </c>
      <c r="H686" s="23">
        <f t="shared" si="148"/>
        <v>16598.815999999999</v>
      </c>
      <c r="I686" s="23">
        <f t="shared" si="148"/>
        <v>0</v>
      </c>
      <c r="J686" s="23">
        <f t="shared" si="148"/>
        <v>0</v>
      </c>
    </row>
    <row r="687" spans="1:10" ht="84">
      <c r="A687" s="9"/>
      <c r="B687" s="9"/>
      <c r="C687" s="9" t="s">
        <v>63</v>
      </c>
      <c r="D687" s="9" t="s">
        <v>22</v>
      </c>
      <c r="E687" s="11" t="s">
        <v>496</v>
      </c>
      <c r="F687" s="9"/>
      <c r="G687" s="13" t="s">
        <v>497</v>
      </c>
      <c r="H687" s="23">
        <f>H691+H688</f>
        <v>16598.815999999999</v>
      </c>
      <c r="I687" s="23">
        <f t="shared" ref="I687:J687" si="149">I691+I688</f>
        <v>0</v>
      </c>
      <c r="J687" s="23">
        <f t="shared" si="149"/>
        <v>0</v>
      </c>
    </row>
    <row r="688" spans="1:10" ht="60">
      <c r="A688" s="9"/>
      <c r="B688" s="9"/>
      <c r="C688" s="9" t="s">
        <v>63</v>
      </c>
      <c r="D688" s="9" t="s">
        <v>22</v>
      </c>
      <c r="E688" s="11" t="s">
        <v>498</v>
      </c>
      <c r="F688" s="9"/>
      <c r="G688" s="13" t="s">
        <v>499</v>
      </c>
      <c r="H688" s="23">
        <f>H689</f>
        <v>3151.52</v>
      </c>
      <c r="I688" s="23">
        <f t="shared" ref="I688:J689" si="150">I689</f>
        <v>0</v>
      </c>
      <c r="J688" s="23">
        <f t="shared" si="150"/>
        <v>0</v>
      </c>
    </row>
    <row r="689" spans="1:10" ht="60">
      <c r="A689" s="9"/>
      <c r="B689" s="9"/>
      <c r="C689" s="9" t="s">
        <v>63</v>
      </c>
      <c r="D689" s="9" t="s">
        <v>22</v>
      </c>
      <c r="E689" s="11" t="s">
        <v>498</v>
      </c>
      <c r="F689" s="69" t="s">
        <v>262</v>
      </c>
      <c r="G689" s="27" t="s">
        <v>38</v>
      </c>
      <c r="H689" s="23">
        <f>H690</f>
        <v>3151.52</v>
      </c>
      <c r="I689" s="23">
        <f t="shared" si="150"/>
        <v>0</v>
      </c>
      <c r="J689" s="23">
        <f t="shared" si="150"/>
        <v>0</v>
      </c>
    </row>
    <row r="690" spans="1:10" ht="24">
      <c r="A690" s="9"/>
      <c r="B690" s="9"/>
      <c r="C690" s="9" t="s">
        <v>63</v>
      </c>
      <c r="D690" s="9" t="s">
        <v>22</v>
      </c>
      <c r="E690" s="11" t="s">
        <v>498</v>
      </c>
      <c r="F690" s="9">
        <v>612</v>
      </c>
      <c r="G690" s="13" t="s">
        <v>271</v>
      </c>
      <c r="H690" s="23">
        <v>3151.52</v>
      </c>
      <c r="I690" s="23">
        <v>0</v>
      </c>
      <c r="J690" s="23">
        <v>0</v>
      </c>
    </row>
    <row r="691" spans="1:10" ht="108">
      <c r="A691" s="9"/>
      <c r="B691" s="9"/>
      <c r="C691" s="9" t="s">
        <v>63</v>
      </c>
      <c r="D691" s="9" t="s">
        <v>22</v>
      </c>
      <c r="E691" s="11" t="s">
        <v>500</v>
      </c>
      <c r="F691" s="51"/>
      <c r="G691" s="53" t="s">
        <v>501</v>
      </c>
      <c r="H691" s="23">
        <f t="shared" si="148"/>
        <v>13447.295999999998</v>
      </c>
      <c r="I691" s="23">
        <f t="shared" si="148"/>
        <v>0</v>
      </c>
      <c r="J691" s="23">
        <f t="shared" si="148"/>
        <v>0</v>
      </c>
    </row>
    <row r="692" spans="1:10" ht="60">
      <c r="A692" s="9"/>
      <c r="B692" s="9"/>
      <c r="C692" s="9" t="s">
        <v>63</v>
      </c>
      <c r="D692" s="9" t="s">
        <v>22</v>
      </c>
      <c r="E692" s="11" t="s">
        <v>500</v>
      </c>
      <c r="F692" s="69" t="s">
        <v>262</v>
      </c>
      <c r="G692" s="25" t="s">
        <v>263</v>
      </c>
      <c r="H692" s="23">
        <f>H694+H693</f>
        <v>13447.295999999998</v>
      </c>
      <c r="I692" s="23">
        <f>I694</f>
        <v>0</v>
      </c>
      <c r="J692" s="23">
        <f>J694</f>
        <v>0</v>
      </c>
    </row>
    <row r="693" spans="1:10" ht="108">
      <c r="A693" s="9"/>
      <c r="B693" s="9"/>
      <c r="C693" s="9" t="s">
        <v>63</v>
      </c>
      <c r="D693" s="9" t="s">
        <v>22</v>
      </c>
      <c r="E693" s="11" t="s">
        <v>500</v>
      </c>
      <c r="F693" s="9" t="s">
        <v>318</v>
      </c>
      <c r="G693" s="13" t="s">
        <v>265</v>
      </c>
      <c r="H693" s="23">
        <v>10959.97</v>
      </c>
      <c r="I693" s="23">
        <v>0</v>
      </c>
      <c r="J693" s="23">
        <v>0</v>
      </c>
    </row>
    <row r="694" spans="1:10" ht="24">
      <c r="A694" s="9"/>
      <c r="B694" s="9"/>
      <c r="C694" s="9" t="s">
        <v>63</v>
      </c>
      <c r="D694" s="9" t="s">
        <v>22</v>
      </c>
      <c r="E694" s="11" t="s">
        <v>500</v>
      </c>
      <c r="F694" s="9">
        <v>612</v>
      </c>
      <c r="G694" s="13" t="s">
        <v>271</v>
      </c>
      <c r="H694" s="23">
        <v>2487.326</v>
      </c>
      <c r="I694" s="23">
        <v>0</v>
      </c>
      <c r="J694" s="23">
        <v>0</v>
      </c>
    </row>
    <row r="695" spans="1:10">
      <c r="A695" s="9"/>
      <c r="B695" s="9"/>
      <c r="C695" s="29" t="s">
        <v>63</v>
      </c>
      <c r="D695" s="29" t="s">
        <v>25</v>
      </c>
      <c r="E695" s="19"/>
      <c r="F695" s="29"/>
      <c r="G695" s="21" t="s">
        <v>502</v>
      </c>
      <c r="H695" s="22">
        <f>H696+H768</f>
        <v>996920.39499999979</v>
      </c>
      <c r="I695" s="22">
        <f>I696+I768</f>
        <v>663970.34400000004</v>
      </c>
      <c r="J695" s="22">
        <f>J696+J768</f>
        <v>670603.88800000015</v>
      </c>
    </row>
    <row r="696" spans="1:10" ht="36">
      <c r="A696" s="9"/>
      <c r="B696" s="9"/>
      <c r="C696" s="9" t="s">
        <v>63</v>
      </c>
      <c r="D696" s="9" t="s">
        <v>25</v>
      </c>
      <c r="E696" s="11" t="s">
        <v>457</v>
      </c>
      <c r="F696" s="9"/>
      <c r="G696" s="13" t="s">
        <v>458</v>
      </c>
      <c r="H696" s="23">
        <f>H697</f>
        <v>983859.79299999983</v>
      </c>
      <c r="I696" s="23">
        <f>I697</f>
        <v>663970.34400000004</v>
      </c>
      <c r="J696" s="23">
        <f>J697</f>
        <v>670603.88800000015</v>
      </c>
    </row>
    <row r="697" spans="1:10" ht="24">
      <c r="A697" s="9"/>
      <c r="B697" s="9"/>
      <c r="C697" s="9" t="s">
        <v>63</v>
      </c>
      <c r="D697" s="9" t="s">
        <v>25</v>
      </c>
      <c r="E697" s="11" t="s">
        <v>503</v>
      </c>
      <c r="F697" s="9"/>
      <c r="G697" s="13" t="s">
        <v>504</v>
      </c>
      <c r="H697" s="23">
        <f>H698+H735+H745+H761</f>
        <v>983859.79299999983</v>
      </c>
      <c r="I697" s="23">
        <f>I698+I735+I745+I761</f>
        <v>663970.34400000004</v>
      </c>
      <c r="J697" s="23">
        <f>J698+J735+J745+J761</f>
        <v>670603.88800000015</v>
      </c>
    </row>
    <row r="698" spans="1:10" ht="120">
      <c r="A698" s="9"/>
      <c r="B698" s="9"/>
      <c r="C698" s="9" t="s">
        <v>63</v>
      </c>
      <c r="D698" s="9" t="s">
        <v>25</v>
      </c>
      <c r="E698" s="11" t="s">
        <v>505</v>
      </c>
      <c r="F698" s="9"/>
      <c r="G698" s="13" t="s">
        <v>506</v>
      </c>
      <c r="H698" s="23">
        <f>H699+H702+H705+H726+H714+H723+H711+H729+H708+H717+H720+H732</f>
        <v>921275.80999999982</v>
      </c>
      <c r="I698" s="23">
        <f t="shared" ref="I698:J698" si="151">I699+I702+I705+I726+I714+I723+I711+I729+I708+I717+I720+I732</f>
        <v>602464.03300000005</v>
      </c>
      <c r="J698" s="23">
        <f t="shared" si="151"/>
        <v>610424.97700000007</v>
      </c>
    </row>
    <row r="699" spans="1:10" ht="132">
      <c r="A699" s="9"/>
      <c r="B699" s="9"/>
      <c r="C699" s="9" t="s">
        <v>63</v>
      </c>
      <c r="D699" s="9" t="s">
        <v>25</v>
      </c>
      <c r="E699" s="61" t="s">
        <v>507</v>
      </c>
      <c r="F699" s="39"/>
      <c r="G699" s="89" t="s">
        <v>508</v>
      </c>
      <c r="H699" s="23">
        <f t="shared" ref="H699:J700" si="152">H700</f>
        <v>522187.4</v>
      </c>
      <c r="I699" s="23">
        <f t="shared" si="152"/>
        <v>470331.9</v>
      </c>
      <c r="J699" s="23">
        <f t="shared" si="152"/>
        <v>470331.9</v>
      </c>
    </row>
    <row r="700" spans="1:10" ht="60">
      <c r="A700" s="9"/>
      <c r="B700" s="9"/>
      <c r="C700" s="9" t="s">
        <v>63</v>
      </c>
      <c r="D700" s="9" t="s">
        <v>25</v>
      </c>
      <c r="E700" s="61" t="s">
        <v>507</v>
      </c>
      <c r="F700" s="69" t="s">
        <v>262</v>
      </c>
      <c r="G700" s="25" t="s">
        <v>263</v>
      </c>
      <c r="H700" s="23">
        <f t="shared" si="152"/>
        <v>522187.4</v>
      </c>
      <c r="I700" s="23">
        <f t="shared" si="152"/>
        <v>470331.9</v>
      </c>
      <c r="J700" s="23">
        <f t="shared" si="152"/>
        <v>470331.9</v>
      </c>
    </row>
    <row r="701" spans="1:10" ht="108">
      <c r="A701" s="9"/>
      <c r="B701" s="9"/>
      <c r="C701" s="9" t="s">
        <v>63</v>
      </c>
      <c r="D701" s="9" t="s">
        <v>25</v>
      </c>
      <c r="E701" s="61" t="s">
        <v>507</v>
      </c>
      <c r="F701" s="9" t="s">
        <v>318</v>
      </c>
      <c r="G701" s="13" t="s">
        <v>265</v>
      </c>
      <c r="H701" s="23">
        <v>522187.4</v>
      </c>
      <c r="I701" s="23">
        <v>470331.9</v>
      </c>
      <c r="J701" s="23">
        <v>470331.9</v>
      </c>
    </row>
    <row r="702" spans="1:10" ht="36">
      <c r="A702" s="9"/>
      <c r="B702" s="9"/>
      <c r="C702" s="9" t="s">
        <v>63</v>
      </c>
      <c r="D702" s="9" t="s">
        <v>25</v>
      </c>
      <c r="E702" s="11" t="s">
        <v>509</v>
      </c>
      <c r="F702" s="9"/>
      <c r="G702" s="13" t="s">
        <v>510</v>
      </c>
      <c r="H702" s="23">
        <f t="shared" ref="H702:J703" si="153">H703</f>
        <v>97629.472999999998</v>
      </c>
      <c r="I702" s="23">
        <f t="shared" si="153"/>
        <v>87038.232999999993</v>
      </c>
      <c r="J702" s="23">
        <f t="shared" si="153"/>
        <v>86999.176999999996</v>
      </c>
    </row>
    <row r="703" spans="1:10" ht="60">
      <c r="A703" s="9"/>
      <c r="B703" s="9"/>
      <c r="C703" s="9" t="s">
        <v>63</v>
      </c>
      <c r="D703" s="9" t="s">
        <v>25</v>
      </c>
      <c r="E703" s="11" t="s">
        <v>509</v>
      </c>
      <c r="F703" s="24" t="s">
        <v>262</v>
      </c>
      <c r="G703" s="25" t="s">
        <v>263</v>
      </c>
      <c r="H703" s="23">
        <f t="shared" si="153"/>
        <v>97629.472999999998</v>
      </c>
      <c r="I703" s="23">
        <f t="shared" si="153"/>
        <v>87038.232999999993</v>
      </c>
      <c r="J703" s="23">
        <f t="shared" si="153"/>
        <v>86999.176999999996</v>
      </c>
    </row>
    <row r="704" spans="1:10" ht="108">
      <c r="A704" s="9"/>
      <c r="B704" s="9"/>
      <c r="C704" s="9" t="s">
        <v>63</v>
      </c>
      <c r="D704" s="9" t="s">
        <v>25</v>
      </c>
      <c r="E704" s="11" t="s">
        <v>509</v>
      </c>
      <c r="F704" s="9" t="s">
        <v>318</v>
      </c>
      <c r="G704" s="13" t="s">
        <v>265</v>
      </c>
      <c r="H704" s="23">
        <v>97629.472999999998</v>
      </c>
      <c r="I704" s="23">
        <v>87038.232999999993</v>
      </c>
      <c r="J704" s="23">
        <v>86999.176999999996</v>
      </c>
    </row>
    <row r="705" spans="1:10" ht="60">
      <c r="A705" s="9"/>
      <c r="B705" s="9"/>
      <c r="C705" s="9" t="s">
        <v>63</v>
      </c>
      <c r="D705" s="9" t="s">
        <v>25</v>
      </c>
      <c r="E705" s="11" t="s">
        <v>511</v>
      </c>
      <c r="F705" s="9"/>
      <c r="G705" s="53" t="s">
        <v>512</v>
      </c>
      <c r="H705" s="28">
        <f t="shared" ref="H705:J706" si="154">H706</f>
        <v>96328.553</v>
      </c>
      <c r="I705" s="23">
        <f t="shared" si="154"/>
        <v>0</v>
      </c>
      <c r="J705" s="23">
        <f t="shared" si="154"/>
        <v>8000</v>
      </c>
    </row>
    <row r="706" spans="1:10" ht="60">
      <c r="A706" s="9"/>
      <c r="B706" s="9"/>
      <c r="C706" s="9" t="s">
        <v>63</v>
      </c>
      <c r="D706" s="9" t="s">
        <v>25</v>
      </c>
      <c r="E706" s="11" t="s">
        <v>511</v>
      </c>
      <c r="F706" s="69" t="s">
        <v>262</v>
      </c>
      <c r="G706" s="25" t="s">
        <v>263</v>
      </c>
      <c r="H706" s="23">
        <f t="shared" si="154"/>
        <v>96328.553</v>
      </c>
      <c r="I706" s="23">
        <f t="shared" si="154"/>
        <v>0</v>
      </c>
      <c r="J706" s="23">
        <f t="shared" si="154"/>
        <v>8000</v>
      </c>
    </row>
    <row r="707" spans="1:10" ht="24">
      <c r="A707" s="9"/>
      <c r="B707" s="9"/>
      <c r="C707" s="9" t="s">
        <v>63</v>
      </c>
      <c r="D707" s="9" t="s">
        <v>25</v>
      </c>
      <c r="E707" s="11" t="s">
        <v>511</v>
      </c>
      <c r="F707" s="9">
        <v>612</v>
      </c>
      <c r="G707" s="13" t="s">
        <v>271</v>
      </c>
      <c r="H707" s="23">
        <v>96328.553</v>
      </c>
      <c r="I707" s="23">
        <v>0</v>
      </c>
      <c r="J707" s="23">
        <v>8000</v>
      </c>
    </row>
    <row r="708" spans="1:10" ht="48">
      <c r="A708" s="9"/>
      <c r="B708" s="9"/>
      <c r="C708" s="9" t="s">
        <v>63</v>
      </c>
      <c r="D708" s="9" t="s">
        <v>25</v>
      </c>
      <c r="E708" s="11" t="s">
        <v>513</v>
      </c>
      <c r="F708" s="9"/>
      <c r="G708" s="13" t="s">
        <v>514</v>
      </c>
      <c r="H708" s="23">
        <f>H709</f>
        <v>3460.431</v>
      </c>
      <c r="I708" s="23">
        <f t="shared" ref="I708:J709" si="155">I709</f>
        <v>0</v>
      </c>
      <c r="J708" s="23">
        <f t="shared" si="155"/>
        <v>0</v>
      </c>
    </row>
    <row r="709" spans="1:10" ht="60">
      <c r="A709" s="9"/>
      <c r="B709" s="9"/>
      <c r="C709" s="9" t="s">
        <v>63</v>
      </c>
      <c r="D709" s="9" t="s">
        <v>25</v>
      </c>
      <c r="E709" s="11" t="s">
        <v>513</v>
      </c>
      <c r="F709" s="69" t="s">
        <v>262</v>
      </c>
      <c r="G709" s="25" t="s">
        <v>263</v>
      </c>
      <c r="H709" s="23">
        <f>H710</f>
        <v>3460.431</v>
      </c>
      <c r="I709" s="23">
        <f t="shared" si="155"/>
        <v>0</v>
      </c>
      <c r="J709" s="23">
        <f t="shared" si="155"/>
        <v>0</v>
      </c>
    </row>
    <row r="710" spans="1:10" ht="24">
      <c r="A710" s="9"/>
      <c r="B710" s="9"/>
      <c r="C710" s="9" t="s">
        <v>63</v>
      </c>
      <c r="D710" s="9" t="s">
        <v>25</v>
      </c>
      <c r="E710" s="11" t="s">
        <v>513</v>
      </c>
      <c r="F710" s="9">
        <v>612</v>
      </c>
      <c r="G710" s="13" t="s">
        <v>271</v>
      </c>
      <c r="H710" s="23">
        <v>3460.431</v>
      </c>
      <c r="I710" s="23">
        <v>0</v>
      </c>
      <c r="J710" s="23">
        <v>0</v>
      </c>
    </row>
    <row r="711" spans="1:10" ht="120">
      <c r="A711" s="11"/>
      <c r="B711" s="11"/>
      <c r="C711" s="9" t="s">
        <v>63</v>
      </c>
      <c r="D711" s="9" t="s">
        <v>25</v>
      </c>
      <c r="E711" s="90" t="s">
        <v>515</v>
      </c>
      <c r="F711" s="11"/>
      <c r="G711" s="32" t="s">
        <v>516</v>
      </c>
      <c r="H711" s="23">
        <f t="shared" ref="H711:J712" si="156">H712</f>
        <v>9036.2000000000007</v>
      </c>
      <c r="I711" s="23">
        <f t="shared" si="156"/>
        <v>0</v>
      </c>
      <c r="J711" s="23">
        <f t="shared" si="156"/>
        <v>0</v>
      </c>
    </row>
    <row r="712" spans="1:10" ht="60">
      <c r="A712" s="11"/>
      <c r="B712" s="11"/>
      <c r="C712" s="9" t="s">
        <v>63</v>
      </c>
      <c r="D712" s="9" t="s">
        <v>25</v>
      </c>
      <c r="E712" s="90" t="s">
        <v>515</v>
      </c>
      <c r="F712" s="69" t="s">
        <v>262</v>
      </c>
      <c r="G712" s="25" t="s">
        <v>263</v>
      </c>
      <c r="H712" s="23">
        <f t="shared" si="156"/>
        <v>9036.2000000000007</v>
      </c>
      <c r="I712" s="23">
        <f t="shared" si="156"/>
        <v>0</v>
      </c>
      <c r="J712" s="23">
        <f t="shared" si="156"/>
        <v>0</v>
      </c>
    </row>
    <row r="713" spans="1:10" ht="24">
      <c r="A713" s="11"/>
      <c r="B713" s="11"/>
      <c r="C713" s="9" t="s">
        <v>63</v>
      </c>
      <c r="D713" s="9" t="s">
        <v>25</v>
      </c>
      <c r="E713" s="90" t="s">
        <v>515</v>
      </c>
      <c r="F713" s="9">
        <v>612</v>
      </c>
      <c r="G713" s="13" t="s">
        <v>271</v>
      </c>
      <c r="H713" s="28">
        <v>9036.2000000000007</v>
      </c>
      <c r="I713" s="23">
        <v>0</v>
      </c>
      <c r="J713" s="23">
        <v>0</v>
      </c>
    </row>
    <row r="714" spans="1:10" ht="132">
      <c r="A714" s="9"/>
      <c r="B714" s="9"/>
      <c r="C714" s="9" t="s">
        <v>63</v>
      </c>
      <c r="D714" s="9" t="s">
        <v>25</v>
      </c>
      <c r="E714" s="91" t="s">
        <v>517</v>
      </c>
      <c r="F714" s="9"/>
      <c r="G714" s="13" t="s">
        <v>518</v>
      </c>
      <c r="H714" s="23">
        <f t="shared" ref="H714:J715" si="157">H715</f>
        <v>1004.1</v>
      </c>
      <c r="I714" s="23">
        <f t="shared" si="157"/>
        <v>0</v>
      </c>
      <c r="J714" s="23">
        <f t="shared" si="157"/>
        <v>0</v>
      </c>
    </row>
    <row r="715" spans="1:10" ht="60">
      <c r="A715" s="9"/>
      <c r="B715" s="9"/>
      <c r="C715" s="9" t="s">
        <v>63</v>
      </c>
      <c r="D715" s="9" t="s">
        <v>25</v>
      </c>
      <c r="E715" s="91" t="s">
        <v>517</v>
      </c>
      <c r="F715" s="69" t="s">
        <v>262</v>
      </c>
      <c r="G715" s="25" t="s">
        <v>263</v>
      </c>
      <c r="H715" s="23">
        <f t="shared" si="157"/>
        <v>1004.1</v>
      </c>
      <c r="I715" s="23">
        <f t="shared" si="157"/>
        <v>0</v>
      </c>
      <c r="J715" s="23">
        <f t="shared" si="157"/>
        <v>0</v>
      </c>
    </row>
    <row r="716" spans="1:10" ht="24">
      <c r="A716" s="9"/>
      <c r="B716" s="9"/>
      <c r="C716" s="9" t="s">
        <v>63</v>
      </c>
      <c r="D716" s="9" t="s">
        <v>25</v>
      </c>
      <c r="E716" s="91" t="s">
        <v>517</v>
      </c>
      <c r="F716" s="9">
        <v>612</v>
      </c>
      <c r="G716" s="13" t="s">
        <v>271</v>
      </c>
      <c r="H716" s="23">
        <v>1004.1</v>
      </c>
      <c r="I716" s="23">
        <v>0</v>
      </c>
      <c r="J716" s="23">
        <v>0</v>
      </c>
    </row>
    <row r="717" spans="1:10" ht="72">
      <c r="A717" s="9"/>
      <c r="B717" s="9"/>
      <c r="C717" s="9" t="s">
        <v>63</v>
      </c>
      <c r="D717" s="9" t="s">
        <v>25</v>
      </c>
      <c r="E717" s="90" t="s">
        <v>519</v>
      </c>
      <c r="F717" s="9"/>
      <c r="G717" s="13" t="s">
        <v>279</v>
      </c>
      <c r="H717" s="23">
        <f>H718</f>
        <v>118.6</v>
      </c>
      <c r="I717" s="23">
        <f t="shared" ref="I717:J718" si="158">I718</f>
        <v>0</v>
      </c>
      <c r="J717" s="23">
        <f t="shared" si="158"/>
        <v>0</v>
      </c>
    </row>
    <row r="718" spans="1:10" ht="60">
      <c r="A718" s="9"/>
      <c r="B718" s="9"/>
      <c r="C718" s="9" t="s">
        <v>63</v>
      </c>
      <c r="D718" s="9" t="s">
        <v>25</v>
      </c>
      <c r="E718" s="92" t="s">
        <v>519</v>
      </c>
      <c r="F718" s="24" t="s">
        <v>262</v>
      </c>
      <c r="G718" s="25" t="s">
        <v>263</v>
      </c>
      <c r="H718" s="23">
        <f>H719</f>
        <v>118.6</v>
      </c>
      <c r="I718" s="23">
        <f t="shared" si="158"/>
        <v>0</v>
      </c>
      <c r="J718" s="23">
        <f t="shared" si="158"/>
        <v>0</v>
      </c>
    </row>
    <row r="719" spans="1:10" ht="108">
      <c r="A719" s="9"/>
      <c r="B719" s="9"/>
      <c r="C719" s="9" t="s">
        <v>63</v>
      </c>
      <c r="D719" s="9" t="s">
        <v>25</v>
      </c>
      <c r="E719" s="92" t="s">
        <v>519</v>
      </c>
      <c r="F719" s="9" t="s">
        <v>264</v>
      </c>
      <c r="G719" s="13" t="s">
        <v>265</v>
      </c>
      <c r="H719" s="23">
        <v>118.6</v>
      </c>
      <c r="I719" s="23">
        <v>0</v>
      </c>
      <c r="J719" s="23">
        <v>0</v>
      </c>
    </row>
    <row r="720" spans="1:10" ht="84">
      <c r="A720" s="9"/>
      <c r="B720" s="9"/>
      <c r="C720" s="9" t="s">
        <v>63</v>
      </c>
      <c r="D720" s="9" t="s">
        <v>25</v>
      </c>
      <c r="E720" s="93" t="s">
        <v>520</v>
      </c>
      <c r="F720" s="9"/>
      <c r="G720" s="13" t="s">
        <v>281</v>
      </c>
      <c r="H720" s="23">
        <f>H721</f>
        <v>1.2</v>
      </c>
      <c r="I720" s="23">
        <f t="shared" ref="I720:J721" si="159">I721</f>
        <v>0</v>
      </c>
      <c r="J720" s="23">
        <f t="shared" si="159"/>
        <v>0</v>
      </c>
    </row>
    <row r="721" spans="1:10" ht="60">
      <c r="A721" s="9"/>
      <c r="B721" s="9"/>
      <c r="C721" s="9" t="s">
        <v>63</v>
      </c>
      <c r="D721" s="9" t="s">
        <v>25</v>
      </c>
      <c r="E721" s="93" t="s">
        <v>520</v>
      </c>
      <c r="F721" s="24" t="s">
        <v>262</v>
      </c>
      <c r="G721" s="25" t="s">
        <v>263</v>
      </c>
      <c r="H721" s="23">
        <f>H722</f>
        <v>1.2</v>
      </c>
      <c r="I721" s="23">
        <f t="shared" si="159"/>
        <v>0</v>
      </c>
      <c r="J721" s="23">
        <f t="shared" si="159"/>
        <v>0</v>
      </c>
    </row>
    <row r="722" spans="1:10" ht="108">
      <c r="A722" s="9"/>
      <c r="B722" s="9"/>
      <c r="C722" s="9" t="s">
        <v>63</v>
      </c>
      <c r="D722" s="9" t="s">
        <v>25</v>
      </c>
      <c r="E722" s="93" t="s">
        <v>520</v>
      </c>
      <c r="F722" s="9" t="s">
        <v>264</v>
      </c>
      <c r="G722" s="13" t="s">
        <v>265</v>
      </c>
      <c r="H722" s="23">
        <v>1.2</v>
      </c>
      <c r="I722" s="23">
        <v>0</v>
      </c>
      <c r="J722" s="23">
        <v>0</v>
      </c>
    </row>
    <row r="723" spans="1:10" ht="108">
      <c r="A723" s="9"/>
      <c r="B723" s="9"/>
      <c r="C723" s="9" t="s">
        <v>63</v>
      </c>
      <c r="D723" s="9" t="s">
        <v>25</v>
      </c>
      <c r="E723" s="11" t="s">
        <v>521</v>
      </c>
      <c r="F723" s="9"/>
      <c r="G723" s="94" t="s">
        <v>522</v>
      </c>
      <c r="H723" s="23">
        <f t="shared" ref="H723:J724" si="160">H724</f>
        <v>151830.753</v>
      </c>
      <c r="I723" s="23">
        <f t="shared" si="160"/>
        <v>0</v>
      </c>
      <c r="J723" s="23">
        <f t="shared" si="160"/>
        <v>0</v>
      </c>
    </row>
    <row r="724" spans="1:10" ht="60">
      <c r="A724" s="9"/>
      <c r="B724" s="9"/>
      <c r="C724" s="9" t="s">
        <v>63</v>
      </c>
      <c r="D724" s="9" t="s">
        <v>25</v>
      </c>
      <c r="E724" s="11" t="s">
        <v>521</v>
      </c>
      <c r="F724" s="69" t="s">
        <v>262</v>
      </c>
      <c r="G724" s="25" t="s">
        <v>263</v>
      </c>
      <c r="H724" s="23">
        <f t="shared" si="160"/>
        <v>151830.753</v>
      </c>
      <c r="I724" s="23">
        <f t="shared" si="160"/>
        <v>0</v>
      </c>
      <c r="J724" s="23">
        <f t="shared" si="160"/>
        <v>0</v>
      </c>
    </row>
    <row r="725" spans="1:10" ht="24">
      <c r="A725" s="9"/>
      <c r="B725" s="9"/>
      <c r="C725" s="9" t="s">
        <v>63</v>
      </c>
      <c r="D725" s="9" t="s">
        <v>25</v>
      </c>
      <c r="E725" s="11" t="s">
        <v>521</v>
      </c>
      <c r="F725" s="9">
        <v>612</v>
      </c>
      <c r="G725" s="13" t="s">
        <v>271</v>
      </c>
      <c r="H725" s="23">
        <v>151830.753</v>
      </c>
      <c r="I725" s="23">
        <v>0</v>
      </c>
      <c r="J725" s="23">
        <v>0</v>
      </c>
    </row>
    <row r="726" spans="1:10" ht="84">
      <c r="A726" s="9"/>
      <c r="B726" s="9"/>
      <c r="C726" s="9" t="s">
        <v>63</v>
      </c>
      <c r="D726" s="9" t="s">
        <v>25</v>
      </c>
      <c r="E726" s="11" t="s">
        <v>523</v>
      </c>
      <c r="F726" s="9"/>
      <c r="G726" s="13" t="s">
        <v>524</v>
      </c>
      <c r="H726" s="23">
        <f t="shared" ref="H726:J727" si="161">H727</f>
        <v>37784.1</v>
      </c>
      <c r="I726" s="23">
        <f t="shared" si="161"/>
        <v>37526.1</v>
      </c>
      <c r="J726" s="23">
        <f t="shared" si="161"/>
        <v>37526.1</v>
      </c>
    </row>
    <row r="727" spans="1:10" ht="60">
      <c r="A727" s="9"/>
      <c r="B727" s="9"/>
      <c r="C727" s="9" t="s">
        <v>63</v>
      </c>
      <c r="D727" s="9" t="s">
        <v>25</v>
      </c>
      <c r="E727" s="11" t="s">
        <v>523</v>
      </c>
      <c r="F727" s="69" t="s">
        <v>262</v>
      </c>
      <c r="G727" s="25" t="s">
        <v>263</v>
      </c>
      <c r="H727" s="23">
        <f t="shared" si="161"/>
        <v>37784.1</v>
      </c>
      <c r="I727" s="23">
        <f t="shared" si="161"/>
        <v>37526.1</v>
      </c>
      <c r="J727" s="23">
        <f t="shared" si="161"/>
        <v>37526.1</v>
      </c>
    </row>
    <row r="728" spans="1:10" ht="108">
      <c r="A728" s="9"/>
      <c r="B728" s="9"/>
      <c r="C728" s="9" t="s">
        <v>63</v>
      </c>
      <c r="D728" s="9" t="s">
        <v>25</v>
      </c>
      <c r="E728" s="11" t="s">
        <v>523</v>
      </c>
      <c r="F728" s="9" t="s">
        <v>318</v>
      </c>
      <c r="G728" s="13" t="s">
        <v>265</v>
      </c>
      <c r="H728" s="23">
        <v>37784.1</v>
      </c>
      <c r="I728" s="23">
        <v>37526.1</v>
      </c>
      <c r="J728" s="23">
        <v>37526.1</v>
      </c>
    </row>
    <row r="729" spans="1:10" ht="84">
      <c r="A729" s="9"/>
      <c r="B729" s="9"/>
      <c r="C729" s="9" t="s">
        <v>63</v>
      </c>
      <c r="D729" s="9" t="s">
        <v>25</v>
      </c>
      <c r="E729" s="11" t="s">
        <v>525</v>
      </c>
      <c r="F729" s="9"/>
      <c r="G729" s="13" t="s">
        <v>526</v>
      </c>
      <c r="H729" s="23">
        <f t="shared" ref="H729:J730" si="162">H730</f>
        <v>250</v>
      </c>
      <c r="I729" s="23">
        <f t="shared" si="162"/>
        <v>0</v>
      </c>
      <c r="J729" s="23">
        <f t="shared" si="162"/>
        <v>0</v>
      </c>
    </row>
    <row r="730" spans="1:10" ht="60">
      <c r="A730" s="9"/>
      <c r="B730" s="9"/>
      <c r="C730" s="9" t="s">
        <v>63</v>
      </c>
      <c r="D730" s="9" t="s">
        <v>25</v>
      </c>
      <c r="E730" s="11" t="s">
        <v>525</v>
      </c>
      <c r="F730" s="69" t="s">
        <v>262</v>
      </c>
      <c r="G730" s="25" t="s">
        <v>263</v>
      </c>
      <c r="H730" s="23">
        <f t="shared" si="162"/>
        <v>250</v>
      </c>
      <c r="I730" s="23">
        <f t="shared" si="162"/>
        <v>0</v>
      </c>
      <c r="J730" s="23">
        <f t="shared" si="162"/>
        <v>0</v>
      </c>
    </row>
    <row r="731" spans="1:10" ht="24">
      <c r="A731" s="9"/>
      <c r="B731" s="9"/>
      <c r="C731" s="9" t="s">
        <v>63</v>
      </c>
      <c r="D731" s="9" t="s">
        <v>25</v>
      </c>
      <c r="E731" s="11" t="s">
        <v>525</v>
      </c>
      <c r="F731" s="9">
        <v>612</v>
      </c>
      <c r="G731" s="13" t="s">
        <v>271</v>
      </c>
      <c r="H731" s="28">
        <v>250</v>
      </c>
      <c r="I731" s="23">
        <v>0</v>
      </c>
      <c r="J731" s="23">
        <v>0</v>
      </c>
    </row>
    <row r="732" spans="1:10" ht="120">
      <c r="A732" s="9"/>
      <c r="B732" s="9"/>
      <c r="C732" s="9" t="s">
        <v>63</v>
      </c>
      <c r="D732" s="9" t="s">
        <v>25</v>
      </c>
      <c r="E732" s="11" t="s">
        <v>527</v>
      </c>
      <c r="F732" s="9"/>
      <c r="G732" s="13" t="s">
        <v>528</v>
      </c>
      <c r="H732" s="28">
        <f>H733</f>
        <v>1645</v>
      </c>
      <c r="I732" s="28">
        <f t="shared" ref="I732:J733" si="163">I733</f>
        <v>7567.8</v>
      </c>
      <c r="J732" s="28">
        <f t="shared" si="163"/>
        <v>7567.8</v>
      </c>
    </row>
    <row r="733" spans="1:10" ht="60">
      <c r="A733" s="9"/>
      <c r="B733" s="9"/>
      <c r="C733" s="9" t="s">
        <v>63</v>
      </c>
      <c r="D733" s="9" t="s">
        <v>25</v>
      </c>
      <c r="E733" s="11" t="s">
        <v>527</v>
      </c>
      <c r="F733" s="69" t="s">
        <v>262</v>
      </c>
      <c r="G733" s="25" t="s">
        <v>263</v>
      </c>
      <c r="H733" s="23">
        <f>H734</f>
        <v>1645</v>
      </c>
      <c r="I733" s="23">
        <f t="shared" si="163"/>
        <v>7567.8</v>
      </c>
      <c r="J733" s="23">
        <f t="shared" si="163"/>
        <v>7567.8</v>
      </c>
    </row>
    <row r="734" spans="1:10" ht="108">
      <c r="A734" s="9"/>
      <c r="B734" s="9"/>
      <c r="C734" s="9" t="s">
        <v>63</v>
      </c>
      <c r="D734" s="9" t="s">
        <v>25</v>
      </c>
      <c r="E734" s="11" t="s">
        <v>527</v>
      </c>
      <c r="F734" s="9" t="s">
        <v>318</v>
      </c>
      <c r="G734" s="13" t="s">
        <v>265</v>
      </c>
      <c r="H734" s="23">
        <v>1645</v>
      </c>
      <c r="I734" s="23">
        <v>7567.8</v>
      </c>
      <c r="J734" s="23">
        <v>7567.8</v>
      </c>
    </row>
    <row r="735" spans="1:10" ht="60">
      <c r="A735" s="9"/>
      <c r="B735" s="9"/>
      <c r="C735" s="9" t="s">
        <v>63</v>
      </c>
      <c r="D735" s="9" t="s">
        <v>25</v>
      </c>
      <c r="E735" s="11" t="s">
        <v>529</v>
      </c>
      <c r="F735" s="9"/>
      <c r="G735" s="13" t="s">
        <v>530</v>
      </c>
      <c r="H735" s="23">
        <f>H739+H736+H742</f>
        <v>8463.5259999999998</v>
      </c>
      <c r="I735" s="23">
        <f>I739+I736+I742</f>
        <v>7559.826</v>
      </c>
      <c r="J735" s="23">
        <f>J739+J736+J742</f>
        <v>7559.826</v>
      </c>
    </row>
    <row r="736" spans="1:10" ht="168" customHeight="1">
      <c r="A736" s="9"/>
      <c r="B736" s="9"/>
      <c r="C736" s="9" t="s">
        <v>63</v>
      </c>
      <c r="D736" s="9" t="s">
        <v>25</v>
      </c>
      <c r="E736" s="11" t="s">
        <v>531</v>
      </c>
      <c r="F736" s="9"/>
      <c r="G736" s="13" t="s">
        <v>532</v>
      </c>
      <c r="H736" s="23">
        <f t="shared" ref="H736:J737" si="164">H737</f>
        <v>2085</v>
      </c>
      <c r="I736" s="23">
        <f t="shared" si="164"/>
        <v>2085</v>
      </c>
      <c r="J736" s="23">
        <f t="shared" si="164"/>
        <v>2085</v>
      </c>
    </row>
    <row r="737" spans="1:10" ht="60">
      <c r="A737" s="9"/>
      <c r="B737" s="9"/>
      <c r="C737" s="9" t="s">
        <v>63</v>
      </c>
      <c r="D737" s="9" t="s">
        <v>25</v>
      </c>
      <c r="E737" s="11" t="s">
        <v>531</v>
      </c>
      <c r="F737" s="24" t="s">
        <v>262</v>
      </c>
      <c r="G737" s="25" t="s">
        <v>263</v>
      </c>
      <c r="H737" s="23">
        <f t="shared" si="164"/>
        <v>2085</v>
      </c>
      <c r="I737" s="23">
        <f t="shared" si="164"/>
        <v>2085</v>
      </c>
      <c r="J737" s="23">
        <f t="shared" si="164"/>
        <v>2085</v>
      </c>
    </row>
    <row r="738" spans="1:10" ht="72">
      <c r="A738" s="9"/>
      <c r="B738" s="9"/>
      <c r="C738" s="9" t="s">
        <v>63</v>
      </c>
      <c r="D738" s="9" t="s">
        <v>25</v>
      </c>
      <c r="E738" s="11" t="s">
        <v>531</v>
      </c>
      <c r="F738" s="9" t="s">
        <v>318</v>
      </c>
      <c r="G738" s="13" t="s">
        <v>319</v>
      </c>
      <c r="H738" s="23">
        <v>2085</v>
      </c>
      <c r="I738" s="23">
        <v>2085</v>
      </c>
      <c r="J738" s="23">
        <v>2085</v>
      </c>
    </row>
    <row r="739" spans="1:10" ht="60">
      <c r="A739" s="9"/>
      <c r="B739" s="9"/>
      <c r="C739" s="9" t="s">
        <v>63</v>
      </c>
      <c r="D739" s="9" t="s">
        <v>25</v>
      </c>
      <c r="E739" s="11" t="s">
        <v>533</v>
      </c>
      <c r="F739" s="9"/>
      <c r="G739" s="13" t="s">
        <v>534</v>
      </c>
      <c r="H739" s="23">
        <f t="shared" ref="H739:J740" si="165">H740</f>
        <v>5474.826</v>
      </c>
      <c r="I739" s="23">
        <f t="shared" si="165"/>
        <v>5474.826</v>
      </c>
      <c r="J739" s="23">
        <f t="shared" si="165"/>
        <v>5474.826</v>
      </c>
    </row>
    <row r="740" spans="1:10" ht="60">
      <c r="A740" s="9"/>
      <c r="B740" s="9"/>
      <c r="C740" s="9" t="s">
        <v>63</v>
      </c>
      <c r="D740" s="9" t="s">
        <v>25</v>
      </c>
      <c r="E740" s="11" t="s">
        <v>533</v>
      </c>
      <c r="F740" s="69" t="s">
        <v>262</v>
      </c>
      <c r="G740" s="25" t="s">
        <v>263</v>
      </c>
      <c r="H740" s="23">
        <f t="shared" si="165"/>
        <v>5474.826</v>
      </c>
      <c r="I740" s="23">
        <f t="shared" si="165"/>
        <v>5474.826</v>
      </c>
      <c r="J740" s="23">
        <f t="shared" si="165"/>
        <v>5474.826</v>
      </c>
    </row>
    <row r="741" spans="1:10" ht="72">
      <c r="A741" s="9"/>
      <c r="B741" s="9"/>
      <c r="C741" s="9" t="s">
        <v>63</v>
      </c>
      <c r="D741" s="9" t="s">
        <v>25</v>
      </c>
      <c r="E741" s="11" t="s">
        <v>533</v>
      </c>
      <c r="F741" s="9" t="s">
        <v>318</v>
      </c>
      <c r="G741" s="13" t="s">
        <v>319</v>
      </c>
      <c r="H741" s="28">
        <v>5474.826</v>
      </c>
      <c r="I741" s="28">
        <v>5474.826</v>
      </c>
      <c r="J741" s="28">
        <v>5474.826</v>
      </c>
    </row>
    <row r="742" spans="1:10" ht="36">
      <c r="A742" s="9"/>
      <c r="B742" s="9"/>
      <c r="C742" s="9" t="s">
        <v>63</v>
      </c>
      <c r="D742" s="9" t="s">
        <v>25</v>
      </c>
      <c r="E742" s="11" t="s">
        <v>535</v>
      </c>
      <c r="F742" s="9"/>
      <c r="G742" s="13" t="s">
        <v>536</v>
      </c>
      <c r="H742" s="28">
        <f t="shared" ref="H742:J743" si="166">H743</f>
        <v>903.7</v>
      </c>
      <c r="I742" s="28">
        <f t="shared" si="166"/>
        <v>0</v>
      </c>
      <c r="J742" s="28">
        <f t="shared" si="166"/>
        <v>0</v>
      </c>
    </row>
    <row r="743" spans="1:10" ht="60">
      <c r="A743" s="9"/>
      <c r="B743" s="9"/>
      <c r="C743" s="9" t="s">
        <v>63</v>
      </c>
      <c r="D743" s="9" t="s">
        <v>25</v>
      </c>
      <c r="E743" s="11" t="s">
        <v>535</v>
      </c>
      <c r="F743" s="69" t="s">
        <v>262</v>
      </c>
      <c r="G743" s="25" t="s">
        <v>263</v>
      </c>
      <c r="H743" s="28">
        <f t="shared" si="166"/>
        <v>903.7</v>
      </c>
      <c r="I743" s="28">
        <f t="shared" si="166"/>
        <v>0</v>
      </c>
      <c r="J743" s="28">
        <f t="shared" si="166"/>
        <v>0</v>
      </c>
    </row>
    <row r="744" spans="1:10" ht="72">
      <c r="A744" s="9"/>
      <c r="B744" s="9"/>
      <c r="C744" s="9" t="s">
        <v>63</v>
      </c>
      <c r="D744" s="9" t="s">
        <v>25</v>
      </c>
      <c r="E744" s="11" t="s">
        <v>535</v>
      </c>
      <c r="F744" s="9" t="s">
        <v>318</v>
      </c>
      <c r="G744" s="13" t="s">
        <v>319</v>
      </c>
      <c r="H744" s="28">
        <v>903.7</v>
      </c>
      <c r="I744" s="28">
        <v>0</v>
      </c>
      <c r="J744" s="28">
        <v>0</v>
      </c>
    </row>
    <row r="745" spans="1:10" ht="72">
      <c r="A745" s="9"/>
      <c r="B745" s="9"/>
      <c r="C745" s="9" t="s">
        <v>63</v>
      </c>
      <c r="D745" s="9" t="s">
        <v>25</v>
      </c>
      <c r="E745" s="11" t="s">
        <v>537</v>
      </c>
      <c r="F745" s="9"/>
      <c r="G745" s="13" t="s">
        <v>538</v>
      </c>
      <c r="H745" s="23">
        <f>H749+H746+H752+H755+H758</f>
        <v>53429.809000000001</v>
      </c>
      <c r="I745" s="23">
        <f>I749+I746+I752+I755+I758</f>
        <v>53255.837</v>
      </c>
      <c r="J745" s="23">
        <f>J749+J746+J752+J755+J758</f>
        <v>51928.436999999998</v>
      </c>
    </row>
    <row r="746" spans="1:10" ht="96">
      <c r="A746" s="9"/>
      <c r="B746" s="9"/>
      <c r="C746" s="9" t="s">
        <v>63</v>
      </c>
      <c r="D746" s="9" t="s">
        <v>25</v>
      </c>
      <c r="E746" s="11" t="s">
        <v>539</v>
      </c>
      <c r="F746" s="9"/>
      <c r="G746" s="13" t="s">
        <v>540</v>
      </c>
      <c r="H746" s="23">
        <f t="shared" ref="H746:J747" si="167">H747</f>
        <v>44554</v>
      </c>
      <c r="I746" s="23">
        <f t="shared" si="167"/>
        <v>44554</v>
      </c>
      <c r="J746" s="23">
        <f t="shared" si="167"/>
        <v>43079.1</v>
      </c>
    </row>
    <row r="747" spans="1:10" ht="60">
      <c r="A747" s="9"/>
      <c r="B747" s="9"/>
      <c r="C747" s="9" t="s">
        <v>63</v>
      </c>
      <c r="D747" s="9" t="s">
        <v>25</v>
      </c>
      <c r="E747" s="11" t="s">
        <v>539</v>
      </c>
      <c r="F747" s="69" t="s">
        <v>262</v>
      </c>
      <c r="G747" s="25" t="s">
        <v>263</v>
      </c>
      <c r="H747" s="23">
        <f t="shared" si="167"/>
        <v>44554</v>
      </c>
      <c r="I747" s="23">
        <f t="shared" si="167"/>
        <v>44554</v>
      </c>
      <c r="J747" s="23">
        <f t="shared" si="167"/>
        <v>43079.1</v>
      </c>
    </row>
    <row r="748" spans="1:10" ht="72">
      <c r="A748" s="9"/>
      <c r="B748" s="9"/>
      <c r="C748" s="9" t="s">
        <v>63</v>
      </c>
      <c r="D748" s="9" t="s">
        <v>25</v>
      </c>
      <c r="E748" s="11" t="s">
        <v>539</v>
      </c>
      <c r="F748" s="9" t="s">
        <v>318</v>
      </c>
      <c r="G748" s="13" t="s">
        <v>319</v>
      </c>
      <c r="H748" s="28">
        <v>44554</v>
      </c>
      <c r="I748" s="28">
        <v>44554</v>
      </c>
      <c r="J748" s="28">
        <v>43079.1</v>
      </c>
    </row>
    <row r="749" spans="1:10" ht="48">
      <c r="A749" s="9"/>
      <c r="B749" s="9"/>
      <c r="C749" s="9" t="s">
        <v>63</v>
      </c>
      <c r="D749" s="9" t="s">
        <v>25</v>
      </c>
      <c r="E749" s="11" t="s">
        <v>541</v>
      </c>
      <c r="F749" s="9"/>
      <c r="G749" s="13" t="s">
        <v>542</v>
      </c>
      <c r="H749" s="23">
        <f t="shared" ref="H749:J750" si="168">H750</f>
        <v>7445.9830000000002</v>
      </c>
      <c r="I749" s="23">
        <f t="shared" si="168"/>
        <v>7173.7219999999998</v>
      </c>
      <c r="J749" s="23">
        <f t="shared" si="168"/>
        <v>7173.7219999999998</v>
      </c>
    </row>
    <row r="750" spans="1:10" ht="60">
      <c r="A750" s="9"/>
      <c r="B750" s="9"/>
      <c r="C750" s="9" t="s">
        <v>63</v>
      </c>
      <c r="D750" s="9" t="s">
        <v>25</v>
      </c>
      <c r="E750" s="11" t="s">
        <v>541</v>
      </c>
      <c r="F750" s="69" t="s">
        <v>262</v>
      </c>
      <c r="G750" s="25" t="s">
        <v>263</v>
      </c>
      <c r="H750" s="23">
        <f t="shared" si="168"/>
        <v>7445.9830000000002</v>
      </c>
      <c r="I750" s="23">
        <f t="shared" si="168"/>
        <v>7173.7219999999998</v>
      </c>
      <c r="J750" s="95">
        <f t="shared" si="168"/>
        <v>7173.7219999999998</v>
      </c>
    </row>
    <row r="751" spans="1:10" ht="72">
      <c r="A751" s="9"/>
      <c r="B751" s="9"/>
      <c r="C751" s="9" t="s">
        <v>63</v>
      </c>
      <c r="D751" s="9" t="s">
        <v>25</v>
      </c>
      <c r="E751" s="11" t="s">
        <v>541</v>
      </c>
      <c r="F751" s="9" t="s">
        <v>318</v>
      </c>
      <c r="G751" s="13" t="s">
        <v>319</v>
      </c>
      <c r="H751" s="23">
        <v>7445.9830000000002</v>
      </c>
      <c r="I751" s="96">
        <v>7173.7219999999998</v>
      </c>
      <c r="J751" s="23">
        <v>7173.7219999999998</v>
      </c>
    </row>
    <row r="752" spans="1:10" ht="60">
      <c r="A752" s="9"/>
      <c r="B752" s="9"/>
      <c r="C752" s="9" t="s">
        <v>63</v>
      </c>
      <c r="D752" s="9" t="s">
        <v>25</v>
      </c>
      <c r="E752" s="11" t="s">
        <v>543</v>
      </c>
      <c r="F752" s="9"/>
      <c r="G752" s="13" t="s">
        <v>544</v>
      </c>
      <c r="H752" s="23">
        <f t="shared" ref="H752:J753" si="169">H753</f>
        <v>426.31</v>
      </c>
      <c r="I752" s="23">
        <f t="shared" si="169"/>
        <v>596.30999999999995</v>
      </c>
      <c r="J752" s="97">
        <f t="shared" si="169"/>
        <v>596.30999999999995</v>
      </c>
    </row>
    <row r="753" spans="1:10" ht="60">
      <c r="A753" s="9"/>
      <c r="B753" s="9"/>
      <c r="C753" s="9" t="s">
        <v>63</v>
      </c>
      <c r="D753" s="9" t="s">
        <v>25</v>
      </c>
      <c r="E753" s="11" t="s">
        <v>543</v>
      </c>
      <c r="F753" s="69" t="s">
        <v>262</v>
      </c>
      <c r="G753" s="25" t="s">
        <v>263</v>
      </c>
      <c r="H753" s="23">
        <f t="shared" si="169"/>
        <v>426.31</v>
      </c>
      <c r="I753" s="23">
        <f t="shared" si="169"/>
        <v>596.30999999999995</v>
      </c>
      <c r="J753" s="23">
        <f t="shared" si="169"/>
        <v>596.30999999999995</v>
      </c>
    </row>
    <row r="754" spans="1:10" ht="72">
      <c r="A754" s="9"/>
      <c r="B754" s="9"/>
      <c r="C754" s="9" t="s">
        <v>63</v>
      </c>
      <c r="D754" s="9" t="s">
        <v>25</v>
      </c>
      <c r="E754" s="11" t="s">
        <v>543</v>
      </c>
      <c r="F754" s="9" t="s">
        <v>318</v>
      </c>
      <c r="G754" s="13" t="s">
        <v>319</v>
      </c>
      <c r="H754" s="23">
        <v>426.31</v>
      </c>
      <c r="I754" s="23">
        <v>596.30999999999995</v>
      </c>
      <c r="J754" s="23">
        <v>596.30999999999995</v>
      </c>
    </row>
    <row r="755" spans="1:10" ht="48">
      <c r="A755" s="9"/>
      <c r="B755" s="9"/>
      <c r="C755" s="9" t="s">
        <v>63</v>
      </c>
      <c r="D755" s="9" t="s">
        <v>25</v>
      </c>
      <c r="E755" s="11" t="s">
        <v>545</v>
      </c>
      <c r="F755" s="9"/>
      <c r="G755" s="13" t="s">
        <v>546</v>
      </c>
      <c r="H755" s="23">
        <f t="shared" ref="H755:J756" si="170">H756</f>
        <v>202.98699999999999</v>
      </c>
      <c r="I755" s="23">
        <f t="shared" si="170"/>
        <v>931.80499999999995</v>
      </c>
      <c r="J755" s="23">
        <f t="shared" si="170"/>
        <v>1079.3050000000001</v>
      </c>
    </row>
    <row r="756" spans="1:10" ht="60">
      <c r="A756" s="9"/>
      <c r="B756" s="9"/>
      <c r="C756" s="9" t="s">
        <v>63</v>
      </c>
      <c r="D756" s="9" t="s">
        <v>25</v>
      </c>
      <c r="E756" s="11" t="s">
        <v>545</v>
      </c>
      <c r="F756" s="69" t="s">
        <v>262</v>
      </c>
      <c r="G756" s="25" t="s">
        <v>263</v>
      </c>
      <c r="H756" s="23">
        <f t="shared" si="170"/>
        <v>202.98699999999999</v>
      </c>
      <c r="I756" s="23">
        <f t="shared" si="170"/>
        <v>931.80499999999995</v>
      </c>
      <c r="J756" s="23">
        <f t="shared" si="170"/>
        <v>1079.3050000000001</v>
      </c>
    </row>
    <row r="757" spans="1:10" ht="72">
      <c r="A757" s="9"/>
      <c r="B757" s="9"/>
      <c r="C757" s="9" t="s">
        <v>63</v>
      </c>
      <c r="D757" s="9" t="s">
        <v>25</v>
      </c>
      <c r="E757" s="11" t="s">
        <v>545</v>
      </c>
      <c r="F757" s="9" t="s">
        <v>318</v>
      </c>
      <c r="G757" s="13" t="s">
        <v>319</v>
      </c>
      <c r="H757" s="23">
        <v>202.98699999999999</v>
      </c>
      <c r="I757" s="23">
        <v>931.80499999999995</v>
      </c>
      <c r="J757" s="23">
        <v>1079.3050000000001</v>
      </c>
    </row>
    <row r="758" spans="1:10" ht="60">
      <c r="A758" s="9"/>
      <c r="B758" s="9"/>
      <c r="C758" s="9" t="s">
        <v>63</v>
      </c>
      <c r="D758" s="9" t="s">
        <v>25</v>
      </c>
      <c r="E758" s="11" t="s">
        <v>547</v>
      </c>
      <c r="F758" s="9"/>
      <c r="G758" s="13" t="s">
        <v>548</v>
      </c>
      <c r="H758" s="23">
        <f t="shared" ref="H758:J759" si="171">H759</f>
        <v>800.529</v>
      </c>
      <c r="I758" s="23">
        <f t="shared" si="171"/>
        <v>0</v>
      </c>
      <c r="J758" s="23">
        <f t="shared" si="171"/>
        <v>0</v>
      </c>
    </row>
    <row r="759" spans="1:10" ht="60">
      <c r="A759" s="9"/>
      <c r="B759" s="9"/>
      <c r="C759" s="9" t="s">
        <v>63</v>
      </c>
      <c r="D759" s="9" t="s">
        <v>25</v>
      </c>
      <c r="E759" s="11" t="s">
        <v>547</v>
      </c>
      <c r="F759" s="69" t="s">
        <v>262</v>
      </c>
      <c r="G759" s="25" t="s">
        <v>263</v>
      </c>
      <c r="H759" s="23">
        <f t="shared" si="171"/>
        <v>800.529</v>
      </c>
      <c r="I759" s="23">
        <f t="shared" si="171"/>
        <v>0</v>
      </c>
      <c r="J759" s="23">
        <f t="shared" si="171"/>
        <v>0</v>
      </c>
    </row>
    <row r="760" spans="1:10" ht="72">
      <c r="A760" s="9"/>
      <c r="B760" s="9"/>
      <c r="C760" s="9" t="s">
        <v>63</v>
      </c>
      <c r="D760" s="9" t="s">
        <v>25</v>
      </c>
      <c r="E760" s="11" t="s">
        <v>547</v>
      </c>
      <c r="F760" s="9" t="s">
        <v>318</v>
      </c>
      <c r="G760" s="13" t="s">
        <v>319</v>
      </c>
      <c r="H760" s="23">
        <v>800.529</v>
      </c>
      <c r="I760" s="23">
        <v>0</v>
      </c>
      <c r="J760" s="23">
        <v>0</v>
      </c>
    </row>
    <row r="761" spans="1:10" ht="72">
      <c r="A761" s="9"/>
      <c r="B761" s="9"/>
      <c r="C761" s="9" t="s">
        <v>63</v>
      </c>
      <c r="D761" s="9" t="s">
        <v>25</v>
      </c>
      <c r="E761" s="11" t="s">
        <v>549</v>
      </c>
      <c r="F761" s="9"/>
      <c r="G761" s="13" t="s">
        <v>550</v>
      </c>
      <c r="H761" s="23">
        <f>H765+H762</f>
        <v>690.64800000000002</v>
      </c>
      <c r="I761" s="23">
        <f>I765+I762</f>
        <v>690.64800000000002</v>
      </c>
      <c r="J761" s="23">
        <f>J765+J762</f>
        <v>690.64800000000002</v>
      </c>
    </row>
    <row r="762" spans="1:10" ht="48">
      <c r="A762" s="9"/>
      <c r="B762" s="9"/>
      <c r="C762" s="9" t="s">
        <v>63</v>
      </c>
      <c r="D762" s="9" t="s">
        <v>25</v>
      </c>
      <c r="E762" s="11" t="s">
        <v>551</v>
      </c>
      <c r="F762" s="9"/>
      <c r="G762" s="13" t="s">
        <v>552</v>
      </c>
      <c r="H762" s="66">
        <f t="shared" ref="H762:J763" si="172">H763</f>
        <v>480</v>
      </c>
      <c r="I762" s="66">
        <f t="shared" si="172"/>
        <v>480</v>
      </c>
      <c r="J762" s="66">
        <f t="shared" si="172"/>
        <v>480</v>
      </c>
    </row>
    <row r="763" spans="1:10" ht="60">
      <c r="A763" s="9"/>
      <c r="B763" s="9"/>
      <c r="C763" s="9" t="s">
        <v>63</v>
      </c>
      <c r="D763" s="9" t="s">
        <v>25</v>
      </c>
      <c r="E763" s="11" t="s">
        <v>551</v>
      </c>
      <c r="F763" s="69" t="s">
        <v>262</v>
      </c>
      <c r="G763" s="25" t="s">
        <v>263</v>
      </c>
      <c r="H763" s="66">
        <f t="shared" si="172"/>
        <v>480</v>
      </c>
      <c r="I763" s="66">
        <f t="shared" si="172"/>
        <v>480</v>
      </c>
      <c r="J763" s="66">
        <f t="shared" si="172"/>
        <v>480</v>
      </c>
    </row>
    <row r="764" spans="1:10" ht="24">
      <c r="A764" s="9"/>
      <c r="B764" s="9"/>
      <c r="C764" s="9" t="s">
        <v>63</v>
      </c>
      <c r="D764" s="9" t="s">
        <v>25</v>
      </c>
      <c r="E764" s="11" t="s">
        <v>551</v>
      </c>
      <c r="F764" s="9">
        <v>612</v>
      </c>
      <c r="G764" s="13" t="s">
        <v>271</v>
      </c>
      <c r="H764" s="66">
        <v>480</v>
      </c>
      <c r="I764" s="66">
        <v>480</v>
      </c>
      <c r="J764" s="66">
        <v>480</v>
      </c>
    </row>
    <row r="765" spans="1:10" ht="72">
      <c r="A765" s="9"/>
      <c r="B765" s="9"/>
      <c r="C765" s="9" t="s">
        <v>63</v>
      </c>
      <c r="D765" s="9" t="s">
        <v>25</v>
      </c>
      <c r="E765" s="11" t="s">
        <v>553</v>
      </c>
      <c r="F765" s="9"/>
      <c r="G765" s="13" t="s">
        <v>554</v>
      </c>
      <c r="H765" s="28">
        <f t="shared" ref="H765:J766" si="173">H766</f>
        <v>210.648</v>
      </c>
      <c r="I765" s="23">
        <f t="shared" si="173"/>
        <v>210.648</v>
      </c>
      <c r="J765" s="23">
        <f t="shared" si="173"/>
        <v>210.648</v>
      </c>
    </row>
    <row r="766" spans="1:10" ht="60">
      <c r="A766" s="9"/>
      <c r="B766" s="9"/>
      <c r="C766" s="9" t="s">
        <v>63</v>
      </c>
      <c r="D766" s="9" t="s">
        <v>25</v>
      </c>
      <c r="E766" s="11" t="s">
        <v>553</v>
      </c>
      <c r="F766" s="69" t="s">
        <v>262</v>
      </c>
      <c r="G766" s="25" t="s">
        <v>263</v>
      </c>
      <c r="H766" s="23">
        <f t="shared" si="173"/>
        <v>210.648</v>
      </c>
      <c r="I766" s="23">
        <f t="shared" si="173"/>
        <v>210.648</v>
      </c>
      <c r="J766" s="23">
        <f t="shared" si="173"/>
        <v>210.648</v>
      </c>
    </row>
    <row r="767" spans="1:10" ht="24">
      <c r="A767" s="9"/>
      <c r="B767" s="9"/>
      <c r="C767" s="9" t="s">
        <v>63</v>
      </c>
      <c r="D767" s="9" t="s">
        <v>25</v>
      </c>
      <c r="E767" s="11" t="s">
        <v>553</v>
      </c>
      <c r="F767" s="9">
        <v>612</v>
      </c>
      <c r="G767" s="13" t="s">
        <v>271</v>
      </c>
      <c r="H767" s="28">
        <v>210.648</v>
      </c>
      <c r="I767" s="28">
        <v>210.648</v>
      </c>
      <c r="J767" s="28">
        <v>210.648</v>
      </c>
    </row>
    <row r="768" spans="1:10" ht="72">
      <c r="A768" s="9"/>
      <c r="B768" s="9"/>
      <c r="C768" s="9" t="s">
        <v>63</v>
      </c>
      <c r="D768" s="9" t="s">
        <v>25</v>
      </c>
      <c r="E768" s="11" t="s">
        <v>115</v>
      </c>
      <c r="F768" s="9"/>
      <c r="G768" s="13" t="s">
        <v>116</v>
      </c>
      <c r="H768" s="23">
        <f t="shared" ref="H768:J769" si="174">H769</f>
        <v>13060.602000000001</v>
      </c>
      <c r="I768" s="23">
        <f t="shared" si="174"/>
        <v>0</v>
      </c>
      <c r="J768" s="23">
        <f t="shared" si="174"/>
        <v>0</v>
      </c>
    </row>
    <row r="769" spans="1:10" ht="84">
      <c r="A769" s="9"/>
      <c r="B769" s="9"/>
      <c r="C769" s="9" t="s">
        <v>63</v>
      </c>
      <c r="D769" s="9" t="s">
        <v>25</v>
      </c>
      <c r="E769" s="11" t="s">
        <v>494</v>
      </c>
      <c r="F769" s="9"/>
      <c r="G769" s="13" t="s">
        <v>495</v>
      </c>
      <c r="H769" s="23">
        <f t="shared" si="174"/>
        <v>13060.602000000001</v>
      </c>
      <c r="I769" s="23">
        <f t="shared" si="174"/>
        <v>0</v>
      </c>
      <c r="J769" s="23">
        <f t="shared" si="174"/>
        <v>0</v>
      </c>
    </row>
    <row r="770" spans="1:10" ht="84">
      <c r="A770" s="9"/>
      <c r="B770" s="9"/>
      <c r="C770" s="9" t="s">
        <v>63</v>
      </c>
      <c r="D770" s="9" t="s">
        <v>25</v>
      </c>
      <c r="E770" s="11" t="s">
        <v>496</v>
      </c>
      <c r="F770" s="9"/>
      <c r="G770" s="13" t="s">
        <v>497</v>
      </c>
      <c r="H770" s="23">
        <f>H771+H774</f>
        <v>13060.602000000001</v>
      </c>
      <c r="I770" s="23">
        <f t="shared" ref="I770:J770" si="175">I771+I774</f>
        <v>0</v>
      </c>
      <c r="J770" s="23">
        <f t="shared" si="175"/>
        <v>0</v>
      </c>
    </row>
    <row r="771" spans="1:10" ht="60">
      <c r="A771" s="9"/>
      <c r="B771" s="9"/>
      <c r="C771" s="9" t="s">
        <v>63</v>
      </c>
      <c r="D771" s="9" t="s">
        <v>25</v>
      </c>
      <c r="E771" s="11" t="s">
        <v>555</v>
      </c>
      <c r="F771" s="9"/>
      <c r="G771" s="13" t="s">
        <v>556</v>
      </c>
      <c r="H771" s="23">
        <f t="shared" ref="H771:J774" si="176">H772</f>
        <v>3501.9009999999998</v>
      </c>
      <c r="I771" s="23">
        <f t="shared" si="176"/>
        <v>0</v>
      </c>
      <c r="J771" s="23">
        <f t="shared" si="176"/>
        <v>0</v>
      </c>
    </row>
    <row r="772" spans="1:10" ht="60">
      <c r="A772" s="9"/>
      <c r="B772" s="9"/>
      <c r="C772" s="9" t="s">
        <v>63</v>
      </c>
      <c r="D772" s="9" t="s">
        <v>25</v>
      </c>
      <c r="E772" s="11" t="s">
        <v>555</v>
      </c>
      <c r="F772" s="69" t="s">
        <v>262</v>
      </c>
      <c r="G772" s="25" t="s">
        <v>263</v>
      </c>
      <c r="H772" s="23">
        <f t="shared" si="176"/>
        <v>3501.9009999999998</v>
      </c>
      <c r="I772" s="23">
        <f t="shared" si="176"/>
        <v>0</v>
      </c>
      <c r="J772" s="23">
        <f t="shared" si="176"/>
        <v>0</v>
      </c>
    </row>
    <row r="773" spans="1:10" ht="24">
      <c r="A773" s="9"/>
      <c r="B773" s="9"/>
      <c r="C773" s="9" t="s">
        <v>63</v>
      </c>
      <c r="D773" s="9" t="s">
        <v>25</v>
      </c>
      <c r="E773" s="11" t="s">
        <v>555</v>
      </c>
      <c r="F773" s="9">
        <v>612</v>
      </c>
      <c r="G773" s="13" t="s">
        <v>271</v>
      </c>
      <c r="H773" s="23">
        <v>3501.9009999999998</v>
      </c>
      <c r="I773" s="23">
        <v>0</v>
      </c>
      <c r="J773" s="23">
        <v>0</v>
      </c>
    </row>
    <row r="774" spans="1:10" ht="96">
      <c r="A774" s="9"/>
      <c r="B774" s="9"/>
      <c r="C774" s="9" t="s">
        <v>63</v>
      </c>
      <c r="D774" s="9" t="s">
        <v>25</v>
      </c>
      <c r="E774" s="11" t="s">
        <v>557</v>
      </c>
      <c r="F774" s="51"/>
      <c r="G774" s="32" t="s">
        <v>558</v>
      </c>
      <c r="H774" s="23">
        <f t="shared" si="176"/>
        <v>9558.7010000000009</v>
      </c>
      <c r="I774" s="23">
        <f t="shared" si="176"/>
        <v>0</v>
      </c>
      <c r="J774" s="23">
        <f t="shared" si="176"/>
        <v>0</v>
      </c>
    </row>
    <row r="775" spans="1:10" ht="60">
      <c r="A775" s="9"/>
      <c r="B775" s="9"/>
      <c r="C775" s="9" t="s">
        <v>63</v>
      </c>
      <c r="D775" s="9" t="s">
        <v>25</v>
      </c>
      <c r="E775" s="11" t="s">
        <v>557</v>
      </c>
      <c r="F775" s="69" t="s">
        <v>262</v>
      </c>
      <c r="G775" s="25" t="s">
        <v>263</v>
      </c>
      <c r="H775" s="23">
        <f>H776+H777</f>
        <v>9558.7010000000009</v>
      </c>
      <c r="I775" s="23">
        <f>I776+I777</f>
        <v>0</v>
      </c>
      <c r="J775" s="23">
        <f>J776+J777</f>
        <v>0</v>
      </c>
    </row>
    <row r="776" spans="1:10" ht="108">
      <c r="A776" s="9"/>
      <c r="B776" s="9"/>
      <c r="C776" s="9" t="s">
        <v>63</v>
      </c>
      <c r="D776" s="9" t="s">
        <v>25</v>
      </c>
      <c r="E776" s="11" t="s">
        <v>557</v>
      </c>
      <c r="F776" s="9" t="s">
        <v>318</v>
      </c>
      <c r="G776" s="13" t="s">
        <v>265</v>
      </c>
      <c r="H776" s="23">
        <v>5522.16</v>
      </c>
      <c r="I776" s="23">
        <v>0</v>
      </c>
      <c r="J776" s="23">
        <v>0</v>
      </c>
    </row>
    <row r="777" spans="1:10" ht="24">
      <c r="A777" s="9"/>
      <c r="B777" s="9"/>
      <c r="C777" s="9" t="s">
        <v>63</v>
      </c>
      <c r="D777" s="9" t="s">
        <v>25</v>
      </c>
      <c r="E777" s="11" t="s">
        <v>557</v>
      </c>
      <c r="F777" s="9">
        <v>612</v>
      </c>
      <c r="G777" s="13" t="s">
        <v>271</v>
      </c>
      <c r="H777" s="23">
        <v>4036.5410000000002</v>
      </c>
      <c r="I777" s="23">
        <v>0</v>
      </c>
      <c r="J777" s="23">
        <v>0</v>
      </c>
    </row>
    <row r="778" spans="1:10" ht="24">
      <c r="A778" s="9"/>
      <c r="B778" s="9"/>
      <c r="C778" s="19" t="s">
        <v>63</v>
      </c>
      <c r="D778" s="19" t="s">
        <v>109</v>
      </c>
      <c r="E778" s="19"/>
      <c r="F778" s="29"/>
      <c r="G778" s="21" t="s">
        <v>253</v>
      </c>
      <c r="H778" s="22">
        <f>H779+H816</f>
        <v>111159.826</v>
      </c>
      <c r="I778" s="22">
        <f>I779+I816</f>
        <v>98014.149000000005</v>
      </c>
      <c r="J778" s="22">
        <f>J779+J816</f>
        <v>98014.149000000005</v>
      </c>
    </row>
    <row r="779" spans="1:10" ht="36">
      <c r="A779" s="9"/>
      <c r="B779" s="9"/>
      <c r="C779" s="11" t="s">
        <v>63</v>
      </c>
      <c r="D779" s="11" t="s">
        <v>109</v>
      </c>
      <c r="E779" s="11" t="s">
        <v>457</v>
      </c>
      <c r="F779" s="9"/>
      <c r="G779" s="13" t="s">
        <v>458</v>
      </c>
      <c r="H779" s="23">
        <f>H780</f>
        <v>110783.23699999999</v>
      </c>
      <c r="I779" s="23">
        <f>I780</f>
        <v>98014.149000000005</v>
      </c>
      <c r="J779" s="23">
        <f>J780</f>
        <v>98014.149000000005</v>
      </c>
    </row>
    <row r="780" spans="1:10" ht="36">
      <c r="A780" s="9"/>
      <c r="B780" s="9"/>
      <c r="C780" s="11" t="s">
        <v>63</v>
      </c>
      <c r="D780" s="11" t="s">
        <v>109</v>
      </c>
      <c r="E780" s="11" t="s">
        <v>559</v>
      </c>
      <c r="F780" s="9"/>
      <c r="G780" s="13" t="s">
        <v>560</v>
      </c>
      <c r="H780" s="23">
        <f>H781+H812</f>
        <v>110783.23699999999</v>
      </c>
      <c r="I780" s="23">
        <f>I781+I812</f>
        <v>98014.149000000005</v>
      </c>
      <c r="J780" s="23">
        <f>J781+J812</f>
        <v>98014.149000000005</v>
      </c>
    </row>
    <row r="781" spans="1:10" ht="108">
      <c r="A781" s="9"/>
      <c r="B781" s="9"/>
      <c r="C781" s="11" t="s">
        <v>63</v>
      </c>
      <c r="D781" s="11" t="s">
        <v>109</v>
      </c>
      <c r="E781" s="11" t="s">
        <v>561</v>
      </c>
      <c r="F781" s="9"/>
      <c r="G781" s="13" t="s">
        <v>562</v>
      </c>
      <c r="H781" s="23">
        <f>H782+H791+H794+H785+H788+H803+H806+H797+H800+H809</f>
        <v>110055.47799999999</v>
      </c>
      <c r="I781" s="23">
        <f t="shared" ref="I781:J781" si="177">I782+I791+I794+I785+I788+I803+I806+I797+I800+I809</f>
        <v>97315.881999999998</v>
      </c>
      <c r="J781" s="23">
        <f t="shared" si="177"/>
        <v>97315.881999999998</v>
      </c>
    </row>
    <row r="782" spans="1:10" ht="48">
      <c r="A782" s="9"/>
      <c r="B782" s="9"/>
      <c r="C782" s="11" t="s">
        <v>63</v>
      </c>
      <c r="D782" s="11" t="s">
        <v>109</v>
      </c>
      <c r="E782" s="11" t="s">
        <v>563</v>
      </c>
      <c r="F782" s="9"/>
      <c r="G782" s="13" t="s">
        <v>564</v>
      </c>
      <c r="H782" s="23">
        <f t="shared" ref="H782:J783" si="178">H783</f>
        <v>70962.631999999998</v>
      </c>
      <c r="I782" s="23">
        <f t="shared" si="178"/>
        <v>75108.456000000006</v>
      </c>
      <c r="J782" s="23">
        <f t="shared" si="178"/>
        <v>75108.456000000006</v>
      </c>
    </row>
    <row r="783" spans="1:10" ht="60">
      <c r="A783" s="9"/>
      <c r="B783" s="9"/>
      <c r="C783" s="11" t="s">
        <v>63</v>
      </c>
      <c r="D783" s="11" t="s">
        <v>109</v>
      </c>
      <c r="E783" s="11" t="s">
        <v>563</v>
      </c>
      <c r="F783" s="69" t="s">
        <v>262</v>
      </c>
      <c r="G783" s="25" t="s">
        <v>263</v>
      </c>
      <c r="H783" s="23">
        <f t="shared" si="178"/>
        <v>70962.631999999998</v>
      </c>
      <c r="I783" s="23">
        <f t="shared" si="178"/>
        <v>75108.456000000006</v>
      </c>
      <c r="J783" s="23">
        <f t="shared" si="178"/>
        <v>75108.456000000006</v>
      </c>
    </row>
    <row r="784" spans="1:10" ht="108">
      <c r="A784" s="9"/>
      <c r="B784" s="9"/>
      <c r="C784" s="11" t="s">
        <v>63</v>
      </c>
      <c r="D784" s="11" t="s">
        <v>109</v>
      </c>
      <c r="E784" s="11" t="s">
        <v>563</v>
      </c>
      <c r="F784" s="9" t="s">
        <v>318</v>
      </c>
      <c r="G784" s="13" t="s">
        <v>265</v>
      </c>
      <c r="H784" s="23">
        <v>70962.631999999998</v>
      </c>
      <c r="I784" s="23">
        <v>75108.456000000006</v>
      </c>
      <c r="J784" s="23">
        <v>75108.456000000006</v>
      </c>
    </row>
    <row r="785" spans="1:10" ht="60">
      <c r="A785" s="9"/>
      <c r="B785" s="9"/>
      <c r="C785" s="11" t="s">
        <v>63</v>
      </c>
      <c r="D785" s="11" t="s">
        <v>109</v>
      </c>
      <c r="E785" s="11" t="s">
        <v>565</v>
      </c>
      <c r="F785" s="9"/>
      <c r="G785" s="13" t="s">
        <v>566</v>
      </c>
      <c r="H785" s="23">
        <f t="shared" ref="H785:J786" si="179">H786</f>
        <v>2837.741</v>
      </c>
      <c r="I785" s="23">
        <f t="shared" si="179"/>
        <v>0</v>
      </c>
      <c r="J785" s="23">
        <f t="shared" si="179"/>
        <v>0</v>
      </c>
    </row>
    <row r="786" spans="1:10" ht="60">
      <c r="A786" s="9"/>
      <c r="B786" s="9"/>
      <c r="C786" s="11" t="s">
        <v>63</v>
      </c>
      <c r="D786" s="11" t="s">
        <v>109</v>
      </c>
      <c r="E786" s="11" t="s">
        <v>565</v>
      </c>
      <c r="F786" s="69" t="s">
        <v>262</v>
      </c>
      <c r="G786" s="25" t="s">
        <v>263</v>
      </c>
      <c r="H786" s="23">
        <f t="shared" si="179"/>
        <v>2837.741</v>
      </c>
      <c r="I786" s="23">
        <f t="shared" si="179"/>
        <v>0</v>
      </c>
      <c r="J786" s="23">
        <f t="shared" si="179"/>
        <v>0</v>
      </c>
    </row>
    <row r="787" spans="1:10" ht="24">
      <c r="A787" s="9"/>
      <c r="B787" s="9"/>
      <c r="C787" s="11" t="s">
        <v>63</v>
      </c>
      <c r="D787" s="11" t="s">
        <v>109</v>
      </c>
      <c r="E787" s="11" t="s">
        <v>565</v>
      </c>
      <c r="F787" s="9">
        <v>612</v>
      </c>
      <c r="G787" s="13" t="s">
        <v>271</v>
      </c>
      <c r="H787" s="23">
        <v>2837.741</v>
      </c>
      <c r="I787" s="23">
        <v>0</v>
      </c>
      <c r="J787" s="23">
        <v>0</v>
      </c>
    </row>
    <row r="788" spans="1:10" ht="48">
      <c r="A788" s="9"/>
      <c r="B788" s="9"/>
      <c r="C788" s="11" t="s">
        <v>63</v>
      </c>
      <c r="D788" s="11" t="s">
        <v>109</v>
      </c>
      <c r="E788" s="11" t="s">
        <v>567</v>
      </c>
      <c r="F788" s="9"/>
      <c r="G788" s="13" t="s">
        <v>568</v>
      </c>
      <c r="H788" s="23">
        <f t="shared" ref="H788:J789" si="180">H789</f>
        <v>376.97</v>
      </c>
      <c r="I788" s="23">
        <f t="shared" si="180"/>
        <v>0</v>
      </c>
      <c r="J788" s="23">
        <f t="shared" si="180"/>
        <v>0</v>
      </c>
    </row>
    <row r="789" spans="1:10" ht="60">
      <c r="A789" s="9"/>
      <c r="B789" s="9"/>
      <c r="C789" s="11" t="s">
        <v>63</v>
      </c>
      <c r="D789" s="11" t="s">
        <v>109</v>
      </c>
      <c r="E789" s="11" t="s">
        <v>567</v>
      </c>
      <c r="F789" s="69" t="s">
        <v>262</v>
      </c>
      <c r="G789" s="25" t="s">
        <v>263</v>
      </c>
      <c r="H789" s="23">
        <f t="shared" si="180"/>
        <v>376.97</v>
      </c>
      <c r="I789" s="23">
        <f t="shared" si="180"/>
        <v>0</v>
      </c>
      <c r="J789" s="23">
        <f t="shared" si="180"/>
        <v>0</v>
      </c>
    </row>
    <row r="790" spans="1:10" ht="24">
      <c r="A790" s="9"/>
      <c r="B790" s="9"/>
      <c r="C790" s="11" t="s">
        <v>63</v>
      </c>
      <c r="D790" s="11" t="s">
        <v>109</v>
      </c>
      <c r="E790" s="11" t="s">
        <v>567</v>
      </c>
      <c r="F790" s="9">
        <v>612</v>
      </c>
      <c r="G790" s="13" t="s">
        <v>271</v>
      </c>
      <c r="H790" s="23">
        <v>376.97</v>
      </c>
      <c r="I790" s="23">
        <v>0</v>
      </c>
      <c r="J790" s="23">
        <v>0</v>
      </c>
    </row>
    <row r="791" spans="1:10" ht="72">
      <c r="A791" s="9"/>
      <c r="B791" s="9"/>
      <c r="C791" s="11" t="s">
        <v>63</v>
      </c>
      <c r="D791" s="11" t="s">
        <v>109</v>
      </c>
      <c r="E791" s="11" t="s">
        <v>569</v>
      </c>
      <c r="F791" s="9"/>
      <c r="G791" s="13" t="s">
        <v>274</v>
      </c>
      <c r="H791" s="23">
        <f t="shared" ref="H791:J792" si="181">H792</f>
        <v>28331.200000000001</v>
      </c>
      <c r="I791" s="23">
        <f t="shared" si="181"/>
        <v>21985.351999999999</v>
      </c>
      <c r="J791" s="23">
        <f t="shared" si="181"/>
        <v>21985.351999999999</v>
      </c>
    </row>
    <row r="792" spans="1:10" ht="60">
      <c r="A792" s="9"/>
      <c r="B792" s="9"/>
      <c r="C792" s="11" t="s">
        <v>63</v>
      </c>
      <c r="D792" s="11" t="s">
        <v>109</v>
      </c>
      <c r="E792" s="11" t="s">
        <v>569</v>
      </c>
      <c r="F792" s="24" t="s">
        <v>262</v>
      </c>
      <c r="G792" s="25" t="s">
        <v>263</v>
      </c>
      <c r="H792" s="23">
        <f t="shared" si="181"/>
        <v>28331.200000000001</v>
      </c>
      <c r="I792" s="23">
        <f t="shared" si="181"/>
        <v>21985.351999999999</v>
      </c>
      <c r="J792" s="23">
        <f t="shared" si="181"/>
        <v>21985.351999999999</v>
      </c>
    </row>
    <row r="793" spans="1:10" ht="108">
      <c r="A793" s="9"/>
      <c r="B793" s="9"/>
      <c r="C793" s="11" t="s">
        <v>63</v>
      </c>
      <c r="D793" s="11" t="s">
        <v>109</v>
      </c>
      <c r="E793" s="11" t="s">
        <v>569</v>
      </c>
      <c r="F793" s="9" t="s">
        <v>318</v>
      </c>
      <c r="G793" s="13" t="s">
        <v>265</v>
      </c>
      <c r="H793" s="23">
        <v>28331.200000000001</v>
      </c>
      <c r="I793" s="23">
        <v>21985.351999999999</v>
      </c>
      <c r="J793" s="23">
        <v>21985.351999999999</v>
      </c>
    </row>
    <row r="794" spans="1:10" ht="84">
      <c r="A794" s="9"/>
      <c r="B794" s="9"/>
      <c r="C794" s="11" t="s">
        <v>63</v>
      </c>
      <c r="D794" s="11" t="s">
        <v>109</v>
      </c>
      <c r="E794" s="11" t="s">
        <v>570</v>
      </c>
      <c r="F794" s="9"/>
      <c r="G794" s="13" t="s">
        <v>276</v>
      </c>
      <c r="H794" s="23">
        <f t="shared" ref="H794:J795" si="182">H795</f>
        <v>286.17399999999998</v>
      </c>
      <c r="I794" s="23">
        <f t="shared" si="182"/>
        <v>222.07400000000001</v>
      </c>
      <c r="J794" s="23">
        <f t="shared" si="182"/>
        <v>222.07400000000001</v>
      </c>
    </row>
    <row r="795" spans="1:10" ht="60">
      <c r="A795" s="9"/>
      <c r="B795" s="9"/>
      <c r="C795" s="11" t="s">
        <v>63</v>
      </c>
      <c r="D795" s="11" t="s">
        <v>109</v>
      </c>
      <c r="E795" s="11" t="s">
        <v>570</v>
      </c>
      <c r="F795" s="24" t="s">
        <v>262</v>
      </c>
      <c r="G795" s="25" t="s">
        <v>263</v>
      </c>
      <c r="H795" s="23">
        <f t="shared" si="182"/>
        <v>286.17399999999998</v>
      </c>
      <c r="I795" s="23">
        <f t="shared" si="182"/>
        <v>222.07400000000001</v>
      </c>
      <c r="J795" s="23">
        <f t="shared" si="182"/>
        <v>222.07400000000001</v>
      </c>
    </row>
    <row r="796" spans="1:10" ht="108">
      <c r="A796" s="9"/>
      <c r="B796" s="9"/>
      <c r="C796" s="11" t="s">
        <v>63</v>
      </c>
      <c r="D796" s="11" t="s">
        <v>109</v>
      </c>
      <c r="E796" s="11" t="s">
        <v>570</v>
      </c>
      <c r="F796" s="9" t="s">
        <v>318</v>
      </c>
      <c r="G796" s="13" t="s">
        <v>265</v>
      </c>
      <c r="H796" s="23">
        <v>286.17399999999998</v>
      </c>
      <c r="I796" s="23">
        <v>222.07400000000001</v>
      </c>
      <c r="J796" s="23">
        <v>222.07400000000001</v>
      </c>
    </row>
    <row r="797" spans="1:10" ht="72">
      <c r="A797" s="9"/>
      <c r="B797" s="9"/>
      <c r="C797" s="11" t="s">
        <v>63</v>
      </c>
      <c r="D797" s="11" t="s">
        <v>109</v>
      </c>
      <c r="E797" s="11" t="s">
        <v>571</v>
      </c>
      <c r="F797" s="9"/>
      <c r="G797" s="13" t="s">
        <v>279</v>
      </c>
      <c r="H797" s="23">
        <f>H798</f>
        <v>785.7</v>
      </c>
      <c r="I797" s="23">
        <f t="shared" ref="I797:J798" si="183">I798</f>
        <v>0</v>
      </c>
      <c r="J797" s="23">
        <f t="shared" si="183"/>
        <v>0</v>
      </c>
    </row>
    <row r="798" spans="1:10" ht="60">
      <c r="A798" s="9"/>
      <c r="B798" s="9"/>
      <c r="C798" s="11" t="s">
        <v>63</v>
      </c>
      <c r="D798" s="11" t="s">
        <v>109</v>
      </c>
      <c r="E798" s="11" t="s">
        <v>571</v>
      </c>
      <c r="F798" s="24" t="s">
        <v>262</v>
      </c>
      <c r="G798" s="25" t="s">
        <v>263</v>
      </c>
      <c r="H798" s="23">
        <f>H799</f>
        <v>785.7</v>
      </c>
      <c r="I798" s="23">
        <f t="shared" si="183"/>
        <v>0</v>
      </c>
      <c r="J798" s="23">
        <f t="shared" si="183"/>
        <v>0</v>
      </c>
    </row>
    <row r="799" spans="1:10" ht="108">
      <c r="A799" s="9"/>
      <c r="B799" s="9"/>
      <c r="C799" s="11" t="s">
        <v>63</v>
      </c>
      <c r="D799" s="11" t="s">
        <v>109</v>
      </c>
      <c r="E799" s="11" t="s">
        <v>571</v>
      </c>
      <c r="F799" s="9" t="s">
        <v>264</v>
      </c>
      <c r="G799" s="13" t="s">
        <v>265</v>
      </c>
      <c r="H799" s="23">
        <v>785.7</v>
      </c>
      <c r="I799" s="23">
        <v>0</v>
      </c>
      <c r="J799" s="23">
        <v>0</v>
      </c>
    </row>
    <row r="800" spans="1:10" ht="84">
      <c r="A800" s="9"/>
      <c r="B800" s="9"/>
      <c r="C800" s="11" t="s">
        <v>63</v>
      </c>
      <c r="D800" s="11" t="s">
        <v>109</v>
      </c>
      <c r="E800" s="11" t="s">
        <v>572</v>
      </c>
      <c r="F800" s="9"/>
      <c r="G800" s="13" t="s">
        <v>281</v>
      </c>
      <c r="H800" s="23">
        <f>H801</f>
        <v>7.9269999999999996</v>
      </c>
      <c r="I800" s="23">
        <f t="shared" ref="I800:J801" si="184">I801</f>
        <v>0</v>
      </c>
      <c r="J800" s="23">
        <f t="shared" si="184"/>
        <v>0</v>
      </c>
    </row>
    <row r="801" spans="1:10" ht="60">
      <c r="A801" s="9"/>
      <c r="B801" s="9"/>
      <c r="C801" s="11" t="s">
        <v>63</v>
      </c>
      <c r="D801" s="11" t="s">
        <v>109</v>
      </c>
      <c r="E801" s="11" t="s">
        <v>572</v>
      </c>
      <c r="F801" s="24" t="s">
        <v>262</v>
      </c>
      <c r="G801" s="25" t="s">
        <v>263</v>
      </c>
      <c r="H801" s="23">
        <f>H802</f>
        <v>7.9269999999999996</v>
      </c>
      <c r="I801" s="23">
        <f t="shared" si="184"/>
        <v>0</v>
      </c>
      <c r="J801" s="23">
        <f t="shared" si="184"/>
        <v>0</v>
      </c>
    </row>
    <row r="802" spans="1:10" ht="108">
      <c r="A802" s="9"/>
      <c r="B802" s="9"/>
      <c r="C802" s="11" t="s">
        <v>63</v>
      </c>
      <c r="D802" s="11" t="s">
        <v>109</v>
      </c>
      <c r="E802" s="11" t="s">
        <v>572</v>
      </c>
      <c r="F802" s="9" t="s">
        <v>264</v>
      </c>
      <c r="G802" s="13" t="s">
        <v>265</v>
      </c>
      <c r="H802" s="23">
        <v>7.9269999999999996</v>
      </c>
      <c r="I802" s="23">
        <v>0</v>
      </c>
      <c r="J802" s="23">
        <v>0</v>
      </c>
    </row>
    <row r="803" spans="1:10" ht="84">
      <c r="A803" s="9"/>
      <c r="B803" s="9"/>
      <c r="C803" s="11" t="s">
        <v>63</v>
      </c>
      <c r="D803" s="11" t="s">
        <v>109</v>
      </c>
      <c r="E803" s="11" t="s">
        <v>573</v>
      </c>
      <c r="F803" s="9"/>
      <c r="G803" s="13" t="s">
        <v>574</v>
      </c>
      <c r="H803" s="23">
        <f t="shared" ref="H803:J804" si="185">H804</f>
        <v>126</v>
      </c>
      <c r="I803" s="23">
        <f t="shared" si="185"/>
        <v>0</v>
      </c>
      <c r="J803" s="23">
        <f t="shared" si="185"/>
        <v>0</v>
      </c>
    </row>
    <row r="804" spans="1:10" ht="60">
      <c r="A804" s="9"/>
      <c r="B804" s="9"/>
      <c r="C804" s="11" t="s">
        <v>63</v>
      </c>
      <c r="D804" s="11" t="s">
        <v>109</v>
      </c>
      <c r="E804" s="11" t="s">
        <v>573</v>
      </c>
      <c r="F804" s="69" t="s">
        <v>262</v>
      </c>
      <c r="G804" s="27" t="s">
        <v>38</v>
      </c>
      <c r="H804" s="23">
        <f t="shared" si="185"/>
        <v>126</v>
      </c>
      <c r="I804" s="23">
        <f t="shared" si="185"/>
        <v>0</v>
      </c>
      <c r="J804" s="23">
        <f t="shared" si="185"/>
        <v>0</v>
      </c>
    </row>
    <row r="805" spans="1:10" ht="24">
      <c r="A805" s="9"/>
      <c r="B805" s="9"/>
      <c r="C805" s="11" t="s">
        <v>63</v>
      </c>
      <c r="D805" s="11" t="s">
        <v>109</v>
      </c>
      <c r="E805" s="11" t="s">
        <v>573</v>
      </c>
      <c r="F805" s="9">
        <v>612</v>
      </c>
      <c r="G805" s="13" t="s">
        <v>271</v>
      </c>
      <c r="H805" s="23">
        <v>126</v>
      </c>
      <c r="I805" s="23">
        <v>0</v>
      </c>
      <c r="J805" s="23">
        <v>0</v>
      </c>
    </row>
    <row r="806" spans="1:10" ht="72">
      <c r="A806" s="9"/>
      <c r="B806" s="9"/>
      <c r="C806" s="11" t="s">
        <v>63</v>
      </c>
      <c r="D806" s="11" t="s">
        <v>109</v>
      </c>
      <c r="E806" s="11" t="s">
        <v>575</v>
      </c>
      <c r="F806" s="9"/>
      <c r="G806" s="13" t="s">
        <v>576</v>
      </c>
      <c r="H806" s="23">
        <f>H807</f>
        <v>5911.134</v>
      </c>
      <c r="I806" s="23">
        <f t="shared" ref="I806:J807" si="186">I807</f>
        <v>0</v>
      </c>
      <c r="J806" s="23">
        <f t="shared" si="186"/>
        <v>0</v>
      </c>
    </row>
    <row r="807" spans="1:10" ht="60">
      <c r="A807" s="9"/>
      <c r="B807" s="9"/>
      <c r="C807" s="11" t="s">
        <v>63</v>
      </c>
      <c r="D807" s="11" t="s">
        <v>109</v>
      </c>
      <c r="E807" s="11" t="s">
        <v>575</v>
      </c>
      <c r="F807" s="69" t="s">
        <v>262</v>
      </c>
      <c r="G807" s="25" t="s">
        <v>263</v>
      </c>
      <c r="H807" s="23">
        <f>H808</f>
        <v>5911.134</v>
      </c>
      <c r="I807" s="23">
        <f t="shared" si="186"/>
        <v>0</v>
      </c>
      <c r="J807" s="23">
        <f t="shared" si="186"/>
        <v>0</v>
      </c>
    </row>
    <row r="808" spans="1:10" ht="108">
      <c r="A808" s="9"/>
      <c r="B808" s="9"/>
      <c r="C808" s="11" t="s">
        <v>63</v>
      </c>
      <c r="D808" s="11" t="s">
        <v>109</v>
      </c>
      <c r="E808" s="11" t="s">
        <v>575</v>
      </c>
      <c r="F808" s="9" t="s">
        <v>318</v>
      </c>
      <c r="G808" s="13" t="s">
        <v>265</v>
      </c>
      <c r="H808" s="23">
        <v>5911.134</v>
      </c>
      <c r="I808" s="23">
        <v>0</v>
      </c>
      <c r="J808" s="23">
        <v>0</v>
      </c>
    </row>
    <row r="809" spans="1:10" ht="60">
      <c r="A809" s="9"/>
      <c r="B809" s="9"/>
      <c r="C809" s="11" t="s">
        <v>63</v>
      </c>
      <c r="D809" s="11" t="s">
        <v>109</v>
      </c>
      <c r="E809" s="11" t="s">
        <v>577</v>
      </c>
      <c r="F809" s="9"/>
      <c r="G809" s="13" t="s">
        <v>339</v>
      </c>
      <c r="H809" s="23">
        <f>H810</f>
        <v>430</v>
      </c>
      <c r="I809" s="23">
        <f t="shared" ref="I809:J810" si="187">I810</f>
        <v>0</v>
      </c>
      <c r="J809" s="23">
        <f t="shared" si="187"/>
        <v>0</v>
      </c>
    </row>
    <row r="810" spans="1:10" ht="60">
      <c r="A810" s="9"/>
      <c r="B810" s="9"/>
      <c r="C810" s="11" t="s">
        <v>63</v>
      </c>
      <c r="D810" s="11" t="s">
        <v>109</v>
      </c>
      <c r="E810" s="11" t="s">
        <v>577</v>
      </c>
      <c r="F810" s="69" t="s">
        <v>262</v>
      </c>
      <c r="G810" s="27" t="s">
        <v>38</v>
      </c>
      <c r="H810" s="23">
        <f>H811</f>
        <v>430</v>
      </c>
      <c r="I810" s="23">
        <f t="shared" si="187"/>
        <v>0</v>
      </c>
      <c r="J810" s="23">
        <f t="shared" si="187"/>
        <v>0</v>
      </c>
    </row>
    <row r="811" spans="1:10" ht="24">
      <c r="A811" s="9"/>
      <c r="B811" s="9"/>
      <c r="C811" s="11" t="s">
        <v>63</v>
      </c>
      <c r="D811" s="11" t="s">
        <v>109</v>
      </c>
      <c r="E811" s="11" t="s">
        <v>577</v>
      </c>
      <c r="F811" s="9">
        <v>612</v>
      </c>
      <c r="G811" s="13" t="s">
        <v>271</v>
      </c>
      <c r="H811" s="23">
        <v>430</v>
      </c>
      <c r="I811" s="23">
        <v>0</v>
      </c>
      <c r="J811" s="23">
        <v>0</v>
      </c>
    </row>
    <row r="812" spans="1:10" ht="60">
      <c r="A812" s="9"/>
      <c r="B812" s="9"/>
      <c r="C812" s="11" t="s">
        <v>63</v>
      </c>
      <c r="D812" s="11" t="s">
        <v>109</v>
      </c>
      <c r="E812" s="11" t="s">
        <v>578</v>
      </c>
      <c r="F812" s="9"/>
      <c r="G812" s="53" t="s">
        <v>579</v>
      </c>
      <c r="H812" s="23">
        <f>H813</f>
        <v>727.75900000000001</v>
      </c>
      <c r="I812" s="23">
        <f t="shared" ref="I812:J814" si="188">I813</f>
        <v>698.26700000000005</v>
      </c>
      <c r="J812" s="23">
        <f t="shared" si="188"/>
        <v>698.26700000000005</v>
      </c>
    </row>
    <row r="813" spans="1:10" ht="60">
      <c r="A813" s="9"/>
      <c r="B813" s="9"/>
      <c r="C813" s="11" t="s">
        <v>63</v>
      </c>
      <c r="D813" s="11" t="s">
        <v>109</v>
      </c>
      <c r="E813" s="11" t="s">
        <v>580</v>
      </c>
      <c r="F813" s="9"/>
      <c r="G813" s="53" t="s">
        <v>581</v>
      </c>
      <c r="H813" s="23">
        <f>H814</f>
        <v>727.75900000000001</v>
      </c>
      <c r="I813" s="23">
        <f t="shared" si="188"/>
        <v>698.26700000000005</v>
      </c>
      <c r="J813" s="23">
        <f t="shared" si="188"/>
        <v>698.26700000000005</v>
      </c>
    </row>
    <row r="814" spans="1:10" ht="60">
      <c r="A814" s="9"/>
      <c r="B814" s="9"/>
      <c r="C814" s="11" t="s">
        <v>63</v>
      </c>
      <c r="D814" s="11" t="s">
        <v>109</v>
      </c>
      <c r="E814" s="11" t="s">
        <v>580</v>
      </c>
      <c r="F814" s="69" t="s">
        <v>262</v>
      </c>
      <c r="G814" s="25" t="s">
        <v>263</v>
      </c>
      <c r="H814" s="23">
        <f>H815</f>
        <v>727.75900000000001</v>
      </c>
      <c r="I814" s="23">
        <f t="shared" si="188"/>
        <v>698.26700000000005</v>
      </c>
      <c r="J814" s="23">
        <f t="shared" si="188"/>
        <v>698.26700000000005</v>
      </c>
    </row>
    <row r="815" spans="1:10" ht="108">
      <c r="A815" s="9"/>
      <c r="B815" s="9"/>
      <c r="C815" s="11" t="s">
        <v>63</v>
      </c>
      <c r="D815" s="11" t="s">
        <v>109</v>
      </c>
      <c r="E815" s="11" t="s">
        <v>580</v>
      </c>
      <c r="F815" s="9" t="s">
        <v>318</v>
      </c>
      <c r="G815" s="13" t="s">
        <v>265</v>
      </c>
      <c r="H815" s="23">
        <v>727.75900000000001</v>
      </c>
      <c r="I815" s="23">
        <v>698.26700000000005</v>
      </c>
      <c r="J815" s="23">
        <v>698.26700000000005</v>
      </c>
    </row>
    <row r="816" spans="1:10" ht="72">
      <c r="A816" s="9"/>
      <c r="B816" s="9"/>
      <c r="C816" s="9" t="s">
        <v>63</v>
      </c>
      <c r="D816" s="11" t="s">
        <v>109</v>
      </c>
      <c r="E816" s="11" t="s">
        <v>115</v>
      </c>
      <c r="F816" s="9"/>
      <c r="G816" s="13" t="s">
        <v>116</v>
      </c>
      <c r="H816" s="23">
        <f>H817</f>
        <v>376.589</v>
      </c>
      <c r="I816" s="23">
        <f t="shared" ref="I816:J818" si="189">I817</f>
        <v>0</v>
      </c>
      <c r="J816" s="23">
        <f t="shared" si="189"/>
        <v>0</v>
      </c>
    </row>
    <row r="817" spans="1:10" ht="84">
      <c r="A817" s="9"/>
      <c r="B817" s="9"/>
      <c r="C817" s="9" t="s">
        <v>63</v>
      </c>
      <c r="D817" s="11" t="s">
        <v>109</v>
      </c>
      <c r="E817" s="11" t="s">
        <v>494</v>
      </c>
      <c r="F817" s="9"/>
      <c r="G817" s="13" t="s">
        <v>495</v>
      </c>
      <c r="H817" s="23">
        <f>H818</f>
        <v>376.589</v>
      </c>
      <c r="I817" s="23">
        <f t="shared" si="189"/>
        <v>0</v>
      </c>
      <c r="J817" s="23">
        <f t="shared" si="189"/>
        <v>0</v>
      </c>
    </row>
    <row r="818" spans="1:10" ht="84">
      <c r="A818" s="9"/>
      <c r="B818" s="9"/>
      <c r="C818" s="9" t="s">
        <v>63</v>
      </c>
      <c r="D818" s="11" t="s">
        <v>109</v>
      </c>
      <c r="E818" s="11" t="s">
        <v>496</v>
      </c>
      <c r="F818" s="9"/>
      <c r="G818" s="13" t="s">
        <v>497</v>
      </c>
      <c r="H818" s="23">
        <f>H819</f>
        <v>376.589</v>
      </c>
      <c r="I818" s="23">
        <f t="shared" si="189"/>
        <v>0</v>
      </c>
      <c r="J818" s="23">
        <f t="shared" si="189"/>
        <v>0</v>
      </c>
    </row>
    <row r="819" spans="1:10" ht="108">
      <c r="A819" s="9"/>
      <c r="B819" s="9"/>
      <c r="C819" s="9" t="s">
        <v>63</v>
      </c>
      <c r="D819" s="11" t="s">
        <v>109</v>
      </c>
      <c r="E819" s="11" t="s">
        <v>582</v>
      </c>
      <c r="F819" s="51"/>
      <c r="G819" s="32" t="s">
        <v>583</v>
      </c>
      <c r="H819" s="23">
        <f>H820</f>
        <v>376.589</v>
      </c>
      <c r="I819" s="23">
        <f>I820</f>
        <v>0</v>
      </c>
      <c r="J819" s="23">
        <f>J820</f>
        <v>0</v>
      </c>
    </row>
    <row r="820" spans="1:10" ht="60">
      <c r="A820" s="9"/>
      <c r="B820" s="9"/>
      <c r="C820" s="9" t="s">
        <v>63</v>
      </c>
      <c r="D820" s="11" t="s">
        <v>109</v>
      </c>
      <c r="E820" s="11" t="s">
        <v>582</v>
      </c>
      <c r="F820" s="69" t="s">
        <v>262</v>
      </c>
      <c r="G820" s="25" t="s">
        <v>263</v>
      </c>
      <c r="H820" s="23">
        <f>H821</f>
        <v>376.589</v>
      </c>
      <c r="I820" s="23">
        <f>I821</f>
        <v>0</v>
      </c>
      <c r="J820" s="23">
        <f>J821</f>
        <v>0</v>
      </c>
    </row>
    <row r="821" spans="1:10" ht="24">
      <c r="A821" s="9"/>
      <c r="B821" s="9"/>
      <c r="C821" s="9" t="s">
        <v>63</v>
      </c>
      <c r="D821" s="11" t="s">
        <v>109</v>
      </c>
      <c r="E821" s="11" t="s">
        <v>582</v>
      </c>
      <c r="F821" s="9">
        <v>612</v>
      </c>
      <c r="G821" s="13" t="s">
        <v>271</v>
      </c>
      <c r="H821" s="23">
        <v>376.589</v>
      </c>
      <c r="I821" s="23">
        <v>0</v>
      </c>
      <c r="J821" s="23">
        <v>0</v>
      </c>
    </row>
    <row r="822" spans="1:10" ht="48">
      <c r="A822" s="9"/>
      <c r="B822" s="9"/>
      <c r="C822" s="29" t="s">
        <v>63</v>
      </c>
      <c r="D822" s="29" t="s">
        <v>60</v>
      </c>
      <c r="E822" s="19"/>
      <c r="F822" s="29"/>
      <c r="G822" s="21" t="s">
        <v>282</v>
      </c>
      <c r="H822" s="22">
        <f t="shared" ref="H822:J823" si="190">H823</f>
        <v>143.18899999999999</v>
      </c>
      <c r="I822" s="22">
        <f t="shared" si="190"/>
        <v>200</v>
      </c>
      <c r="J822" s="22">
        <f t="shared" si="190"/>
        <v>200</v>
      </c>
    </row>
    <row r="823" spans="1:10" ht="36">
      <c r="A823" s="9"/>
      <c r="B823" s="9"/>
      <c r="C823" s="9" t="s">
        <v>63</v>
      </c>
      <c r="D823" s="9" t="s">
        <v>60</v>
      </c>
      <c r="E823" s="11" t="s">
        <v>457</v>
      </c>
      <c r="F823" s="9"/>
      <c r="G823" s="13" t="s">
        <v>584</v>
      </c>
      <c r="H823" s="23">
        <f t="shared" si="190"/>
        <v>143.18899999999999</v>
      </c>
      <c r="I823" s="23">
        <f t="shared" si="190"/>
        <v>200</v>
      </c>
      <c r="J823" s="23">
        <f t="shared" si="190"/>
        <v>200</v>
      </c>
    </row>
    <row r="824" spans="1:10" ht="48">
      <c r="A824" s="9"/>
      <c r="B824" s="9"/>
      <c r="C824" s="9" t="s">
        <v>63</v>
      </c>
      <c r="D824" s="9" t="s">
        <v>60</v>
      </c>
      <c r="E824" s="11" t="s">
        <v>585</v>
      </c>
      <c r="F824" s="24"/>
      <c r="G824" s="13" t="s">
        <v>586</v>
      </c>
      <c r="H824" s="23">
        <f>H826</f>
        <v>143.18899999999999</v>
      </c>
      <c r="I824" s="23">
        <f>I826</f>
        <v>200</v>
      </c>
      <c r="J824" s="23">
        <f>J826</f>
        <v>200</v>
      </c>
    </row>
    <row r="825" spans="1:10" ht="60">
      <c r="A825" s="9"/>
      <c r="B825" s="9"/>
      <c r="C825" s="9" t="s">
        <v>63</v>
      </c>
      <c r="D825" s="9" t="s">
        <v>60</v>
      </c>
      <c r="E825" s="11" t="s">
        <v>587</v>
      </c>
      <c r="F825" s="24"/>
      <c r="G825" s="13" t="s">
        <v>588</v>
      </c>
      <c r="H825" s="23">
        <f>H826</f>
        <v>143.18899999999999</v>
      </c>
      <c r="I825" s="23">
        <f t="shared" ref="I825:J827" si="191">I826</f>
        <v>200</v>
      </c>
      <c r="J825" s="23">
        <f t="shared" si="191"/>
        <v>200</v>
      </c>
    </row>
    <row r="826" spans="1:10" ht="48">
      <c r="A826" s="9"/>
      <c r="B826" s="9"/>
      <c r="C826" s="9" t="s">
        <v>63</v>
      </c>
      <c r="D826" s="9" t="s">
        <v>60</v>
      </c>
      <c r="E826" s="11" t="s">
        <v>589</v>
      </c>
      <c r="F826" s="26"/>
      <c r="G826" s="27" t="s">
        <v>590</v>
      </c>
      <c r="H826" s="23">
        <f>H827</f>
        <v>143.18899999999999</v>
      </c>
      <c r="I826" s="23">
        <f t="shared" si="191"/>
        <v>200</v>
      </c>
      <c r="J826" s="23">
        <f t="shared" si="191"/>
        <v>200</v>
      </c>
    </row>
    <row r="827" spans="1:10" ht="60">
      <c r="A827" s="9"/>
      <c r="B827" s="9"/>
      <c r="C827" s="9" t="s">
        <v>63</v>
      </c>
      <c r="D827" s="9" t="s">
        <v>60</v>
      </c>
      <c r="E827" s="11" t="s">
        <v>589</v>
      </c>
      <c r="F827" s="69" t="s">
        <v>262</v>
      </c>
      <c r="G827" s="25" t="s">
        <v>263</v>
      </c>
      <c r="H827" s="23">
        <f>H828</f>
        <v>143.18899999999999</v>
      </c>
      <c r="I827" s="23">
        <f t="shared" si="191"/>
        <v>200</v>
      </c>
      <c r="J827" s="23">
        <f t="shared" si="191"/>
        <v>200</v>
      </c>
    </row>
    <row r="828" spans="1:10" ht="108">
      <c r="A828" s="9"/>
      <c r="B828" s="9"/>
      <c r="C828" s="9" t="s">
        <v>63</v>
      </c>
      <c r="D828" s="9" t="s">
        <v>60</v>
      </c>
      <c r="E828" s="11" t="s">
        <v>589</v>
      </c>
      <c r="F828" s="9" t="s">
        <v>264</v>
      </c>
      <c r="G828" s="13" t="s">
        <v>265</v>
      </c>
      <c r="H828" s="23">
        <v>143.18899999999999</v>
      </c>
      <c r="I828" s="23">
        <v>200</v>
      </c>
      <c r="J828" s="23">
        <v>200</v>
      </c>
    </row>
    <row r="829" spans="1:10">
      <c r="A829" s="9"/>
      <c r="B829" s="9"/>
      <c r="C829" s="29" t="s">
        <v>63</v>
      </c>
      <c r="D829" s="29" t="s">
        <v>63</v>
      </c>
      <c r="E829" s="19"/>
      <c r="F829" s="29"/>
      <c r="G829" s="21" t="s">
        <v>591</v>
      </c>
      <c r="H829" s="22">
        <f t="shared" ref="H829:J831" si="192">H830</f>
        <v>2267.0149999999999</v>
      </c>
      <c r="I829" s="22">
        <f t="shared" si="192"/>
        <v>0</v>
      </c>
      <c r="J829" s="22">
        <f t="shared" si="192"/>
        <v>0</v>
      </c>
    </row>
    <row r="830" spans="1:10" ht="36">
      <c r="A830" s="9"/>
      <c r="B830" s="9"/>
      <c r="C830" s="9" t="s">
        <v>63</v>
      </c>
      <c r="D830" s="9" t="s">
        <v>63</v>
      </c>
      <c r="E830" s="11" t="s">
        <v>457</v>
      </c>
      <c r="F830" s="9"/>
      <c r="G830" s="13" t="s">
        <v>458</v>
      </c>
      <c r="H830" s="23">
        <f t="shared" si="192"/>
        <v>2267.0149999999999</v>
      </c>
      <c r="I830" s="23">
        <f t="shared" si="192"/>
        <v>0</v>
      </c>
      <c r="J830" s="23">
        <f t="shared" si="192"/>
        <v>0</v>
      </c>
    </row>
    <row r="831" spans="1:10" ht="48">
      <c r="A831" s="9"/>
      <c r="B831" s="9"/>
      <c r="C831" s="9" t="s">
        <v>63</v>
      </c>
      <c r="D831" s="9" t="s">
        <v>63</v>
      </c>
      <c r="E831" s="11" t="s">
        <v>592</v>
      </c>
      <c r="F831" s="9"/>
      <c r="G831" s="13" t="s">
        <v>593</v>
      </c>
      <c r="H831" s="23">
        <f>H832</f>
        <v>2267.0149999999999</v>
      </c>
      <c r="I831" s="23">
        <f t="shared" si="192"/>
        <v>0</v>
      </c>
      <c r="J831" s="23">
        <f t="shared" si="192"/>
        <v>0</v>
      </c>
    </row>
    <row r="832" spans="1:10" ht="72">
      <c r="A832" s="9"/>
      <c r="B832" s="9"/>
      <c r="C832" s="9" t="s">
        <v>63</v>
      </c>
      <c r="D832" s="9" t="s">
        <v>63</v>
      </c>
      <c r="E832" s="11" t="s">
        <v>594</v>
      </c>
      <c r="F832" s="9"/>
      <c r="G832" s="13" t="s">
        <v>595</v>
      </c>
      <c r="H832" s="23">
        <f t="shared" ref="H832:J834" si="193">H833</f>
        <v>2267.0149999999999</v>
      </c>
      <c r="I832" s="23">
        <f>I833</f>
        <v>0</v>
      </c>
      <c r="J832" s="23">
        <f>J833</f>
        <v>0</v>
      </c>
    </row>
    <row r="833" spans="1:10" ht="48">
      <c r="A833" s="9"/>
      <c r="B833" s="9"/>
      <c r="C833" s="9" t="s">
        <v>63</v>
      </c>
      <c r="D833" s="9" t="s">
        <v>63</v>
      </c>
      <c r="E833" s="11" t="s">
        <v>596</v>
      </c>
      <c r="F833" s="9"/>
      <c r="G833" s="13" t="s">
        <v>296</v>
      </c>
      <c r="H833" s="23">
        <f t="shared" si="193"/>
        <v>2267.0149999999999</v>
      </c>
      <c r="I833" s="23">
        <f t="shared" si="193"/>
        <v>0</v>
      </c>
      <c r="J833" s="23">
        <f t="shared" si="193"/>
        <v>0</v>
      </c>
    </row>
    <row r="834" spans="1:10" ht="60">
      <c r="A834" s="9"/>
      <c r="B834" s="9"/>
      <c r="C834" s="9" t="s">
        <v>63</v>
      </c>
      <c r="D834" s="9" t="s">
        <v>63</v>
      </c>
      <c r="E834" s="11" t="s">
        <v>596</v>
      </c>
      <c r="F834" s="69" t="s">
        <v>262</v>
      </c>
      <c r="G834" s="25" t="s">
        <v>263</v>
      </c>
      <c r="H834" s="23">
        <f t="shared" si="193"/>
        <v>2267.0149999999999</v>
      </c>
      <c r="I834" s="23">
        <f t="shared" si="193"/>
        <v>0</v>
      </c>
      <c r="J834" s="23">
        <f t="shared" si="193"/>
        <v>0</v>
      </c>
    </row>
    <row r="835" spans="1:10" ht="108">
      <c r="A835" s="9"/>
      <c r="B835" s="9"/>
      <c r="C835" s="9" t="s">
        <v>63</v>
      </c>
      <c r="D835" s="9" t="s">
        <v>63</v>
      </c>
      <c r="E835" s="11" t="s">
        <v>596</v>
      </c>
      <c r="F835" s="9" t="s">
        <v>264</v>
      </c>
      <c r="G835" s="13" t="s">
        <v>265</v>
      </c>
      <c r="H835" s="23">
        <v>2267.0149999999999</v>
      </c>
      <c r="I835" s="23">
        <v>0</v>
      </c>
      <c r="J835" s="23">
        <v>0</v>
      </c>
    </row>
    <row r="836" spans="1:10" ht="24">
      <c r="A836" s="9"/>
      <c r="B836" s="9"/>
      <c r="C836" s="29" t="s">
        <v>63</v>
      </c>
      <c r="D836" s="29" t="s">
        <v>143</v>
      </c>
      <c r="E836" s="19"/>
      <c r="F836" s="29"/>
      <c r="G836" s="21" t="s">
        <v>299</v>
      </c>
      <c r="H836" s="22">
        <f>H837+H865</f>
        <v>30845.636000000002</v>
      </c>
      <c r="I836" s="22">
        <f t="shared" ref="I836:J836" si="194">I837+I865</f>
        <v>24943.282999999999</v>
      </c>
      <c r="J836" s="22">
        <f t="shared" si="194"/>
        <v>24943.282999999999</v>
      </c>
    </row>
    <row r="837" spans="1:10" ht="36">
      <c r="A837" s="9"/>
      <c r="B837" s="9"/>
      <c r="C837" s="9" t="s">
        <v>63</v>
      </c>
      <c r="D837" s="9" t="s">
        <v>143</v>
      </c>
      <c r="E837" s="11" t="s">
        <v>457</v>
      </c>
      <c r="F837" s="9"/>
      <c r="G837" s="13" t="s">
        <v>458</v>
      </c>
      <c r="H837" s="23">
        <f>H838+H846</f>
        <v>29901.255000000001</v>
      </c>
      <c r="I837" s="23">
        <f>I838+I846</f>
        <v>24943.282999999999</v>
      </c>
      <c r="J837" s="23">
        <f>J838+J846</f>
        <v>24943.282999999999</v>
      </c>
    </row>
    <row r="838" spans="1:10" ht="48">
      <c r="A838" s="9"/>
      <c r="B838" s="9"/>
      <c r="C838" s="9" t="s">
        <v>63</v>
      </c>
      <c r="D838" s="9" t="s">
        <v>143</v>
      </c>
      <c r="E838" s="11" t="s">
        <v>592</v>
      </c>
      <c r="F838" s="9"/>
      <c r="G838" s="13" t="s">
        <v>593</v>
      </c>
      <c r="H838" s="23">
        <f>H839</f>
        <v>11579.968000000001</v>
      </c>
      <c r="I838" s="23">
        <f>I839</f>
        <v>11677.438</v>
      </c>
      <c r="J838" s="23">
        <f>J839</f>
        <v>11677.438</v>
      </c>
    </row>
    <row r="839" spans="1:10" ht="60">
      <c r="A839" s="9"/>
      <c r="B839" s="9"/>
      <c r="C839" s="9" t="s">
        <v>63</v>
      </c>
      <c r="D839" s="9" t="s">
        <v>143</v>
      </c>
      <c r="E839" s="11" t="s">
        <v>597</v>
      </c>
      <c r="F839" s="9"/>
      <c r="G839" s="13" t="s">
        <v>598</v>
      </c>
      <c r="H839" s="23">
        <f>H843+H840</f>
        <v>11579.968000000001</v>
      </c>
      <c r="I839" s="23">
        <f>I843+I840</f>
        <v>11677.438</v>
      </c>
      <c r="J839" s="23">
        <f>J843+J840</f>
        <v>11677.438</v>
      </c>
    </row>
    <row r="840" spans="1:10" ht="36">
      <c r="A840" s="9"/>
      <c r="B840" s="9"/>
      <c r="C840" s="9" t="s">
        <v>63</v>
      </c>
      <c r="D840" s="9" t="s">
        <v>143</v>
      </c>
      <c r="E840" s="11" t="s">
        <v>599</v>
      </c>
      <c r="F840" s="9"/>
      <c r="G840" s="13" t="s">
        <v>600</v>
      </c>
      <c r="H840" s="23">
        <f t="shared" ref="H840:J841" si="195">H841</f>
        <v>5864.2</v>
      </c>
      <c r="I840" s="23">
        <f t="shared" si="195"/>
        <v>5864.2</v>
      </c>
      <c r="J840" s="23">
        <f t="shared" si="195"/>
        <v>5864.2</v>
      </c>
    </row>
    <row r="841" spans="1:10" ht="60">
      <c r="A841" s="9"/>
      <c r="B841" s="9"/>
      <c r="C841" s="9" t="s">
        <v>63</v>
      </c>
      <c r="D841" s="9" t="s">
        <v>143</v>
      </c>
      <c r="E841" s="11" t="s">
        <v>599</v>
      </c>
      <c r="F841" s="24" t="s">
        <v>262</v>
      </c>
      <c r="G841" s="25" t="s">
        <v>263</v>
      </c>
      <c r="H841" s="23">
        <f t="shared" si="195"/>
        <v>5864.2</v>
      </c>
      <c r="I841" s="23">
        <f t="shared" si="195"/>
        <v>5864.2</v>
      </c>
      <c r="J841" s="23">
        <f t="shared" si="195"/>
        <v>5864.2</v>
      </c>
    </row>
    <row r="842" spans="1:10" ht="108">
      <c r="A842" s="9"/>
      <c r="B842" s="9"/>
      <c r="C842" s="9" t="s">
        <v>63</v>
      </c>
      <c r="D842" s="9" t="s">
        <v>143</v>
      </c>
      <c r="E842" s="11" t="s">
        <v>599</v>
      </c>
      <c r="F842" s="9" t="s">
        <v>318</v>
      </c>
      <c r="G842" s="13" t="s">
        <v>265</v>
      </c>
      <c r="H842" s="23">
        <v>5864.2</v>
      </c>
      <c r="I842" s="23">
        <v>5864.2</v>
      </c>
      <c r="J842" s="23">
        <v>5864.2</v>
      </c>
    </row>
    <row r="843" spans="1:10" ht="36">
      <c r="A843" s="9"/>
      <c r="B843" s="9"/>
      <c r="C843" s="9" t="s">
        <v>63</v>
      </c>
      <c r="D843" s="9" t="s">
        <v>143</v>
      </c>
      <c r="E843" s="11" t="s">
        <v>601</v>
      </c>
      <c r="F843" s="9"/>
      <c r="G843" s="13" t="s">
        <v>602</v>
      </c>
      <c r="H843" s="23">
        <f t="shared" ref="H843:J844" si="196">H844</f>
        <v>5715.768</v>
      </c>
      <c r="I843" s="23">
        <f t="shared" si="196"/>
        <v>5813.2380000000003</v>
      </c>
      <c r="J843" s="23">
        <f t="shared" si="196"/>
        <v>5813.2380000000003</v>
      </c>
    </row>
    <row r="844" spans="1:10" ht="60">
      <c r="A844" s="9"/>
      <c r="B844" s="9"/>
      <c r="C844" s="9" t="s">
        <v>63</v>
      </c>
      <c r="D844" s="9" t="s">
        <v>143</v>
      </c>
      <c r="E844" s="11" t="s">
        <v>601</v>
      </c>
      <c r="F844" s="69" t="s">
        <v>262</v>
      </c>
      <c r="G844" s="25" t="s">
        <v>263</v>
      </c>
      <c r="H844" s="23">
        <f t="shared" si="196"/>
        <v>5715.768</v>
      </c>
      <c r="I844" s="23">
        <f t="shared" si="196"/>
        <v>5813.2380000000003</v>
      </c>
      <c r="J844" s="23">
        <f t="shared" si="196"/>
        <v>5813.2380000000003</v>
      </c>
    </row>
    <row r="845" spans="1:10" ht="108">
      <c r="A845" s="9"/>
      <c r="B845" s="9"/>
      <c r="C845" s="9" t="s">
        <v>63</v>
      </c>
      <c r="D845" s="9" t="s">
        <v>143</v>
      </c>
      <c r="E845" s="11" t="s">
        <v>601</v>
      </c>
      <c r="F845" s="9" t="s">
        <v>318</v>
      </c>
      <c r="G845" s="13" t="s">
        <v>265</v>
      </c>
      <c r="H845" s="23">
        <v>5715.768</v>
      </c>
      <c r="I845" s="23">
        <v>5813.2380000000003</v>
      </c>
      <c r="J845" s="23">
        <v>5813.2380000000003</v>
      </c>
    </row>
    <row r="846" spans="1:10" ht="24">
      <c r="A846" s="9"/>
      <c r="B846" s="9"/>
      <c r="C846" s="9" t="s">
        <v>63</v>
      </c>
      <c r="D846" s="9" t="s">
        <v>143</v>
      </c>
      <c r="E846" s="11" t="s">
        <v>603</v>
      </c>
      <c r="F846" s="9"/>
      <c r="G846" s="13" t="s">
        <v>604</v>
      </c>
      <c r="H846" s="23">
        <f>H847</f>
        <v>18321.287</v>
      </c>
      <c r="I846" s="23">
        <f>I847</f>
        <v>13265.844999999999</v>
      </c>
      <c r="J846" s="23">
        <f>J847</f>
        <v>13265.844999999999</v>
      </c>
    </row>
    <row r="847" spans="1:10" ht="36">
      <c r="A847" s="9"/>
      <c r="B847" s="9"/>
      <c r="C847" s="9" t="s">
        <v>63</v>
      </c>
      <c r="D847" s="9" t="s">
        <v>143</v>
      </c>
      <c r="E847" s="11" t="s">
        <v>605</v>
      </c>
      <c r="F847" s="9"/>
      <c r="G847" s="13" t="s">
        <v>606</v>
      </c>
      <c r="H847" s="23">
        <f>H848+H853+H856+H859</f>
        <v>18321.287</v>
      </c>
      <c r="I847" s="23">
        <f>I848+I853+I856+I859</f>
        <v>13265.844999999999</v>
      </c>
      <c r="J847" s="23">
        <f>J848+J853+J856+J859</f>
        <v>13265.844999999999</v>
      </c>
    </row>
    <row r="848" spans="1:10" ht="48">
      <c r="A848" s="9"/>
      <c r="B848" s="9"/>
      <c r="C848" s="9" t="s">
        <v>63</v>
      </c>
      <c r="D848" s="9" t="s">
        <v>143</v>
      </c>
      <c r="E848" s="11" t="s">
        <v>607</v>
      </c>
      <c r="F848" s="9"/>
      <c r="G848" s="13" t="s">
        <v>608</v>
      </c>
      <c r="H848" s="23">
        <f>H849</f>
        <v>3773.5529999999999</v>
      </c>
      <c r="I848" s="23">
        <f>I849</f>
        <v>3013.1329999999998</v>
      </c>
      <c r="J848" s="23">
        <f>J849</f>
        <v>3013.1329999999998</v>
      </c>
    </row>
    <row r="849" spans="1:10" ht="120">
      <c r="A849" s="9"/>
      <c r="B849" s="9"/>
      <c r="C849" s="9" t="s">
        <v>63</v>
      </c>
      <c r="D849" s="9" t="s">
        <v>143</v>
      </c>
      <c r="E849" s="11" t="s">
        <v>607</v>
      </c>
      <c r="F849" s="24" t="s">
        <v>33</v>
      </c>
      <c r="G849" s="25" t="s">
        <v>34</v>
      </c>
      <c r="H849" s="23">
        <f>H850+H851+H852</f>
        <v>3773.5529999999999</v>
      </c>
      <c r="I849" s="23">
        <f>I850+I851+I852</f>
        <v>3013.1329999999998</v>
      </c>
      <c r="J849" s="23">
        <f>J850+J851+J852</f>
        <v>3013.1329999999998</v>
      </c>
    </row>
    <row r="850" spans="1:10" ht="36">
      <c r="A850" s="9"/>
      <c r="B850" s="9"/>
      <c r="C850" s="9" t="s">
        <v>63</v>
      </c>
      <c r="D850" s="9" t="s">
        <v>143</v>
      </c>
      <c r="E850" s="11" t="s">
        <v>607</v>
      </c>
      <c r="F850" s="26" t="s">
        <v>35</v>
      </c>
      <c r="G850" s="27" t="s">
        <v>36</v>
      </c>
      <c r="H850" s="23">
        <v>2387.9299999999998</v>
      </c>
      <c r="I850" s="23">
        <v>1710.2339999999999</v>
      </c>
      <c r="J850" s="23">
        <v>1710.2339999999999</v>
      </c>
    </row>
    <row r="851" spans="1:10" ht="60">
      <c r="A851" s="9"/>
      <c r="B851" s="9"/>
      <c r="C851" s="9" t="s">
        <v>63</v>
      </c>
      <c r="D851" s="9" t="s">
        <v>143</v>
      </c>
      <c r="E851" s="11" t="s">
        <v>607</v>
      </c>
      <c r="F851" s="26" t="s">
        <v>37</v>
      </c>
      <c r="G851" s="27" t="s">
        <v>38</v>
      </c>
      <c r="H851" s="23">
        <v>510.34399999999999</v>
      </c>
      <c r="I851" s="23">
        <v>604</v>
      </c>
      <c r="J851" s="23">
        <v>604</v>
      </c>
    </row>
    <row r="852" spans="1:10" ht="72">
      <c r="A852" s="9"/>
      <c r="B852" s="9"/>
      <c r="C852" s="9" t="s">
        <v>63</v>
      </c>
      <c r="D852" s="9" t="s">
        <v>143</v>
      </c>
      <c r="E852" s="11" t="s">
        <v>607</v>
      </c>
      <c r="F852" s="26">
        <v>129</v>
      </c>
      <c r="G852" s="27" t="s">
        <v>39</v>
      </c>
      <c r="H852" s="23">
        <v>875.279</v>
      </c>
      <c r="I852" s="23">
        <v>698.899</v>
      </c>
      <c r="J852" s="23">
        <v>698.899</v>
      </c>
    </row>
    <row r="853" spans="1:10" ht="36">
      <c r="A853" s="9"/>
      <c r="B853" s="9"/>
      <c r="C853" s="9" t="s">
        <v>63</v>
      </c>
      <c r="D853" s="9" t="s">
        <v>143</v>
      </c>
      <c r="E853" s="11" t="s">
        <v>609</v>
      </c>
      <c r="F853" s="9"/>
      <c r="G853" s="13" t="s">
        <v>610</v>
      </c>
      <c r="H853" s="23">
        <f t="shared" ref="H853:J854" si="197">H854</f>
        <v>469.09100000000001</v>
      </c>
      <c r="I853" s="23">
        <f t="shared" si="197"/>
        <v>504.68</v>
      </c>
      <c r="J853" s="23">
        <f t="shared" si="197"/>
        <v>504.68</v>
      </c>
    </row>
    <row r="854" spans="1:10" ht="48">
      <c r="A854" s="9"/>
      <c r="B854" s="9"/>
      <c r="C854" s="9" t="s">
        <v>63</v>
      </c>
      <c r="D854" s="9" t="s">
        <v>143</v>
      </c>
      <c r="E854" s="11" t="s">
        <v>609</v>
      </c>
      <c r="F854" s="24" t="s">
        <v>46</v>
      </c>
      <c r="G854" s="25" t="s">
        <v>57</v>
      </c>
      <c r="H854" s="23">
        <f t="shared" si="197"/>
        <v>469.09100000000001</v>
      </c>
      <c r="I854" s="23">
        <f t="shared" si="197"/>
        <v>504.68</v>
      </c>
      <c r="J854" s="23">
        <f t="shared" si="197"/>
        <v>504.68</v>
      </c>
    </row>
    <row r="855" spans="1:10" ht="24">
      <c r="A855" s="9"/>
      <c r="B855" s="9"/>
      <c r="C855" s="9" t="s">
        <v>63</v>
      </c>
      <c r="D855" s="9" t="s">
        <v>143</v>
      </c>
      <c r="E855" s="11" t="s">
        <v>609</v>
      </c>
      <c r="F855" s="9" t="s">
        <v>48</v>
      </c>
      <c r="G855" s="13" t="s">
        <v>49</v>
      </c>
      <c r="H855" s="23">
        <v>469.09100000000001</v>
      </c>
      <c r="I855" s="23">
        <v>504.68</v>
      </c>
      <c r="J855" s="23">
        <v>504.68</v>
      </c>
    </row>
    <row r="856" spans="1:10" ht="60">
      <c r="A856" s="9"/>
      <c r="B856" s="10"/>
      <c r="C856" s="9" t="s">
        <v>63</v>
      </c>
      <c r="D856" s="9" t="s">
        <v>143</v>
      </c>
      <c r="E856" s="11" t="s">
        <v>611</v>
      </c>
      <c r="F856" s="9"/>
      <c r="G856" s="13" t="s">
        <v>612</v>
      </c>
      <c r="H856" s="23">
        <f>H857</f>
        <v>4000</v>
      </c>
      <c r="I856" s="23">
        <f t="shared" ref="H856:J857" si="198">I857</f>
        <v>0</v>
      </c>
      <c r="J856" s="23">
        <f t="shared" si="198"/>
        <v>0</v>
      </c>
    </row>
    <row r="857" spans="1:10" ht="60">
      <c r="A857" s="9"/>
      <c r="B857" s="10"/>
      <c r="C857" s="9" t="s">
        <v>63</v>
      </c>
      <c r="D857" s="9" t="s">
        <v>143</v>
      </c>
      <c r="E857" s="11" t="s">
        <v>611</v>
      </c>
      <c r="F857" s="69" t="s">
        <v>262</v>
      </c>
      <c r="G857" s="25" t="s">
        <v>263</v>
      </c>
      <c r="H857" s="23">
        <f t="shared" si="198"/>
        <v>4000</v>
      </c>
      <c r="I857" s="23">
        <f t="shared" si="198"/>
        <v>0</v>
      </c>
      <c r="J857" s="23">
        <f t="shared" si="198"/>
        <v>0</v>
      </c>
    </row>
    <row r="858" spans="1:10" ht="24">
      <c r="A858" s="9"/>
      <c r="B858" s="10"/>
      <c r="C858" s="9" t="s">
        <v>63</v>
      </c>
      <c r="D858" s="9" t="s">
        <v>143</v>
      </c>
      <c r="E858" s="11" t="s">
        <v>611</v>
      </c>
      <c r="F858" s="9">
        <v>612</v>
      </c>
      <c r="G858" s="13" t="s">
        <v>271</v>
      </c>
      <c r="H858" s="23">
        <v>4000</v>
      </c>
      <c r="I858" s="23">
        <v>0</v>
      </c>
      <c r="J858" s="23">
        <v>0</v>
      </c>
    </row>
    <row r="859" spans="1:10" ht="36">
      <c r="A859" s="9"/>
      <c r="B859" s="10"/>
      <c r="C859" s="9" t="s">
        <v>63</v>
      </c>
      <c r="D859" s="9" t="s">
        <v>143</v>
      </c>
      <c r="E859" s="52" t="s">
        <v>613</v>
      </c>
      <c r="F859" s="26"/>
      <c r="G859" s="39" t="s">
        <v>104</v>
      </c>
      <c r="H859" s="23">
        <f>H860+H863</f>
        <v>10078.643</v>
      </c>
      <c r="I859" s="23">
        <f>I860+I863</f>
        <v>9748.0319999999992</v>
      </c>
      <c r="J859" s="23">
        <f>J860+J863</f>
        <v>9748.0319999999992</v>
      </c>
    </row>
    <row r="860" spans="1:10" ht="120">
      <c r="A860" s="9"/>
      <c r="B860" s="10"/>
      <c r="C860" s="9" t="s">
        <v>63</v>
      </c>
      <c r="D860" s="9" t="s">
        <v>143</v>
      </c>
      <c r="E860" s="52" t="s">
        <v>613</v>
      </c>
      <c r="F860" s="24" t="s">
        <v>33</v>
      </c>
      <c r="G860" s="25" t="s">
        <v>34</v>
      </c>
      <c r="H860" s="23">
        <f>H861+H862</f>
        <v>10008.266</v>
      </c>
      <c r="I860" s="23">
        <f>I861+I862</f>
        <v>9697.0360000000001</v>
      </c>
      <c r="J860" s="23">
        <f>J861+J862</f>
        <v>9697.0360000000001</v>
      </c>
    </row>
    <row r="861" spans="1:10" ht="24">
      <c r="A861" s="9"/>
      <c r="B861" s="10"/>
      <c r="C861" s="9" t="s">
        <v>63</v>
      </c>
      <c r="D861" s="9" t="s">
        <v>143</v>
      </c>
      <c r="E861" s="52" t="s">
        <v>613</v>
      </c>
      <c r="F861" s="26" t="s">
        <v>91</v>
      </c>
      <c r="G861" s="27" t="s">
        <v>92</v>
      </c>
      <c r="H861" s="23">
        <v>7686.84</v>
      </c>
      <c r="I861" s="23">
        <v>7447.8</v>
      </c>
      <c r="J861" s="23">
        <v>7447.8</v>
      </c>
    </row>
    <row r="862" spans="1:10" ht="60">
      <c r="A862" s="9"/>
      <c r="B862" s="10"/>
      <c r="C862" s="9" t="s">
        <v>63</v>
      </c>
      <c r="D862" s="9" t="s">
        <v>143</v>
      </c>
      <c r="E862" s="52" t="s">
        <v>613</v>
      </c>
      <c r="F862" s="26">
        <v>119</v>
      </c>
      <c r="G862" s="27" t="s">
        <v>94</v>
      </c>
      <c r="H862" s="23">
        <v>2321.4259999999999</v>
      </c>
      <c r="I862" s="23">
        <v>2249.2359999999999</v>
      </c>
      <c r="J862" s="23">
        <v>2249.2359999999999</v>
      </c>
    </row>
    <row r="863" spans="1:10" ht="48">
      <c r="A863" s="9"/>
      <c r="B863" s="10"/>
      <c r="C863" s="9" t="s">
        <v>63</v>
      </c>
      <c r="D863" s="9" t="s">
        <v>143</v>
      </c>
      <c r="E863" s="52" t="s">
        <v>613</v>
      </c>
      <c r="F863" s="24" t="s">
        <v>46</v>
      </c>
      <c r="G863" s="25" t="s">
        <v>57</v>
      </c>
      <c r="H863" s="23">
        <f>H864</f>
        <v>70.376999999999995</v>
      </c>
      <c r="I863" s="23">
        <f>I864</f>
        <v>50.996000000000002</v>
      </c>
      <c r="J863" s="23">
        <f>J864</f>
        <v>50.996000000000002</v>
      </c>
    </row>
    <row r="864" spans="1:10" ht="24">
      <c r="A864" s="9"/>
      <c r="B864" s="10"/>
      <c r="C864" s="9" t="s">
        <v>63</v>
      </c>
      <c r="D864" s="9" t="s">
        <v>143</v>
      </c>
      <c r="E864" s="52" t="s">
        <v>613</v>
      </c>
      <c r="F864" s="9" t="s">
        <v>48</v>
      </c>
      <c r="G864" s="13" t="s">
        <v>49</v>
      </c>
      <c r="H864" s="23">
        <v>70.376999999999995</v>
      </c>
      <c r="I864" s="23">
        <v>50.996000000000002</v>
      </c>
      <c r="J864" s="23">
        <v>50.996000000000002</v>
      </c>
    </row>
    <row r="865" spans="1:10" ht="24">
      <c r="A865" s="9"/>
      <c r="B865" s="10"/>
      <c r="C865" s="9" t="s">
        <v>63</v>
      </c>
      <c r="D865" s="9" t="s">
        <v>143</v>
      </c>
      <c r="E865" s="11" t="s">
        <v>27</v>
      </c>
      <c r="F865" s="11"/>
      <c r="G865" s="13" t="s">
        <v>28</v>
      </c>
      <c r="H865" s="23">
        <f>H866</f>
        <v>944.38099999999997</v>
      </c>
      <c r="I865" s="23">
        <f t="shared" ref="I865:J868" si="199">I866</f>
        <v>0</v>
      </c>
      <c r="J865" s="23">
        <f t="shared" si="199"/>
        <v>0</v>
      </c>
    </row>
    <row r="866" spans="1:10" ht="60">
      <c r="A866" s="9"/>
      <c r="B866" s="10"/>
      <c r="C866" s="9" t="s">
        <v>63</v>
      </c>
      <c r="D866" s="9" t="s">
        <v>143</v>
      </c>
      <c r="E866" s="11" t="s">
        <v>65</v>
      </c>
      <c r="F866" s="11"/>
      <c r="G866" s="13" t="s">
        <v>66</v>
      </c>
      <c r="H866" s="23">
        <f>H867</f>
        <v>944.38099999999997</v>
      </c>
      <c r="I866" s="23">
        <f t="shared" si="199"/>
        <v>0</v>
      </c>
      <c r="J866" s="23">
        <f t="shared" si="199"/>
        <v>0</v>
      </c>
    </row>
    <row r="867" spans="1:10" ht="36">
      <c r="A867" s="9"/>
      <c r="B867" s="10"/>
      <c r="C867" s="9" t="s">
        <v>63</v>
      </c>
      <c r="D867" s="9" t="s">
        <v>143</v>
      </c>
      <c r="E867" s="11" t="s">
        <v>243</v>
      </c>
      <c r="F867" s="11"/>
      <c r="G867" s="45" t="s">
        <v>244</v>
      </c>
      <c r="H867" s="23">
        <f>H868</f>
        <v>944.38099999999997</v>
      </c>
      <c r="I867" s="23">
        <f t="shared" si="199"/>
        <v>0</v>
      </c>
      <c r="J867" s="23">
        <f t="shared" si="199"/>
        <v>0</v>
      </c>
    </row>
    <row r="868" spans="1:10" ht="84">
      <c r="A868" s="9"/>
      <c r="B868" s="10"/>
      <c r="C868" s="9" t="s">
        <v>63</v>
      </c>
      <c r="D868" s="9" t="s">
        <v>143</v>
      </c>
      <c r="E868" s="11" t="s">
        <v>243</v>
      </c>
      <c r="F868" s="24" t="s">
        <v>262</v>
      </c>
      <c r="G868" s="73" t="s">
        <v>300</v>
      </c>
      <c r="H868" s="23">
        <f>H869</f>
        <v>944.38099999999997</v>
      </c>
      <c r="I868" s="23">
        <f t="shared" si="199"/>
        <v>0</v>
      </c>
      <c r="J868" s="23">
        <f t="shared" si="199"/>
        <v>0</v>
      </c>
    </row>
    <row r="869" spans="1:10" ht="24">
      <c r="A869" s="9"/>
      <c r="B869" s="10"/>
      <c r="C869" s="9" t="s">
        <v>63</v>
      </c>
      <c r="D869" s="9" t="s">
        <v>143</v>
      </c>
      <c r="E869" s="11" t="s">
        <v>243</v>
      </c>
      <c r="F869" s="9">
        <v>612</v>
      </c>
      <c r="G869" s="45" t="s">
        <v>271</v>
      </c>
      <c r="H869" s="23">
        <v>944.38099999999997</v>
      </c>
      <c r="I869" s="23">
        <v>0</v>
      </c>
      <c r="J869" s="23">
        <v>0</v>
      </c>
    </row>
    <row r="870" spans="1:10">
      <c r="A870" s="9"/>
      <c r="B870" s="10"/>
      <c r="C870" s="10">
        <v>10</v>
      </c>
      <c r="D870" s="10" t="s">
        <v>23</v>
      </c>
      <c r="E870" s="11"/>
      <c r="F870" s="9"/>
      <c r="G870" s="16" t="s">
        <v>345</v>
      </c>
      <c r="H870" s="17">
        <f>H871+H880</f>
        <v>21671.085999999999</v>
      </c>
      <c r="I870" s="17">
        <f t="shared" ref="I870:J870" si="200">I871+I880</f>
        <v>19612.5</v>
      </c>
      <c r="J870" s="17">
        <f t="shared" si="200"/>
        <v>19612.5</v>
      </c>
    </row>
    <row r="871" spans="1:10">
      <c r="A871" s="9"/>
      <c r="B871" s="10"/>
      <c r="C871" s="29" t="s">
        <v>352</v>
      </c>
      <c r="D871" s="29" t="s">
        <v>40</v>
      </c>
      <c r="E871" s="77"/>
      <c r="F871" s="78"/>
      <c r="G871" s="79" t="s">
        <v>360</v>
      </c>
      <c r="H871" s="22">
        <f>H872</f>
        <v>19612.5</v>
      </c>
      <c r="I871" s="22">
        <f t="shared" ref="I871:J874" si="201">I872</f>
        <v>19612.5</v>
      </c>
      <c r="J871" s="22">
        <f t="shared" si="201"/>
        <v>19612.5</v>
      </c>
    </row>
    <row r="872" spans="1:10" ht="36">
      <c r="A872" s="9"/>
      <c r="B872" s="10"/>
      <c r="C872" s="9" t="s">
        <v>352</v>
      </c>
      <c r="D872" s="9" t="s">
        <v>40</v>
      </c>
      <c r="E872" s="11" t="s">
        <v>457</v>
      </c>
      <c r="F872" s="98"/>
      <c r="G872" s="13" t="s">
        <v>458</v>
      </c>
      <c r="H872" s="23">
        <f>H873</f>
        <v>19612.5</v>
      </c>
      <c r="I872" s="23">
        <f t="shared" si="201"/>
        <v>19612.5</v>
      </c>
      <c r="J872" s="23">
        <f t="shared" si="201"/>
        <v>19612.5</v>
      </c>
    </row>
    <row r="873" spans="1:10" ht="24">
      <c r="A873" s="9"/>
      <c r="B873" s="10"/>
      <c r="C873" s="9" t="s">
        <v>352</v>
      </c>
      <c r="D873" s="9" t="s">
        <v>40</v>
      </c>
      <c r="E873" s="11" t="s">
        <v>459</v>
      </c>
      <c r="F873" s="9"/>
      <c r="G873" s="13" t="s">
        <v>460</v>
      </c>
      <c r="H873" s="23">
        <f>H874</f>
        <v>19612.5</v>
      </c>
      <c r="I873" s="23">
        <f t="shared" si="201"/>
        <v>19612.5</v>
      </c>
      <c r="J873" s="23">
        <f t="shared" si="201"/>
        <v>19612.5</v>
      </c>
    </row>
    <row r="874" spans="1:10" ht="108">
      <c r="A874" s="9"/>
      <c r="B874" s="10"/>
      <c r="C874" s="9" t="s">
        <v>352</v>
      </c>
      <c r="D874" s="9" t="s">
        <v>40</v>
      </c>
      <c r="E874" s="11" t="s">
        <v>477</v>
      </c>
      <c r="F874" s="9"/>
      <c r="G874" s="13" t="s">
        <v>478</v>
      </c>
      <c r="H874" s="23">
        <f>H875</f>
        <v>19612.5</v>
      </c>
      <c r="I874" s="23">
        <f t="shared" si="201"/>
        <v>19612.5</v>
      </c>
      <c r="J874" s="23">
        <f t="shared" si="201"/>
        <v>19612.5</v>
      </c>
    </row>
    <row r="875" spans="1:10" ht="120">
      <c r="A875" s="9"/>
      <c r="B875" s="10"/>
      <c r="C875" s="9" t="s">
        <v>352</v>
      </c>
      <c r="D875" s="9" t="s">
        <v>40</v>
      </c>
      <c r="E875" s="11" t="s">
        <v>614</v>
      </c>
      <c r="F875" s="49"/>
      <c r="G875" s="50" t="s">
        <v>615</v>
      </c>
      <c r="H875" s="23">
        <f>H879+H876</f>
        <v>19612.5</v>
      </c>
      <c r="I875" s="23">
        <f>I879+I876</f>
        <v>19612.5</v>
      </c>
      <c r="J875" s="23">
        <f>J879+J876</f>
        <v>19612.5</v>
      </c>
    </row>
    <row r="876" spans="1:10" ht="48">
      <c r="A876" s="9"/>
      <c r="B876" s="10"/>
      <c r="C876" s="9" t="s">
        <v>352</v>
      </c>
      <c r="D876" s="9" t="s">
        <v>40</v>
      </c>
      <c r="E876" s="11" t="s">
        <v>614</v>
      </c>
      <c r="F876" s="24" t="s">
        <v>46</v>
      </c>
      <c r="G876" s="25" t="s">
        <v>57</v>
      </c>
      <c r="H876" s="23">
        <f>H877</f>
        <v>607.9</v>
      </c>
      <c r="I876" s="23">
        <f>I877</f>
        <v>442.1</v>
      </c>
      <c r="J876" s="23">
        <f>J877</f>
        <v>442.1</v>
      </c>
    </row>
    <row r="877" spans="1:10" ht="24">
      <c r="A877" s="9"/>
      <c r="B877" s="10"/>
      <c r="C877" s="9" t="s">
        <v>352</v>
      </c>
      <c r="D877" s="9" t="s">
        <v>40</v>
      </c>
      <c r="E877" s="11" t="s">
        <v>614</v>
      </c>
      <c r="F877" s="9" t="s">
        <v>48</v>
      </c>
      <c r="G877" s="13" t="s">
        <v>49</v>
      </c>
      <c r="H877" s="23">
        <v>607.9</v>
      </c>
      <c r="I877" s="23">
        <v>442.1</v>
      </c>
      <c r="J877" s="23">
        <v>442.1</v>
      </c>
    </row>
    <row r="878" spans="1:10" ht="24">
      <c r="A878" s="9"/>
      <c r="B878" s="10"/>
      <c r="C878" s="9" t="s">
        <v>352</v>
      </c>
      <c r="D878" s="9" t="s">
        <v>40</v>
      </c>
      <c r="E878" s="11" t="s">
        <v>614</v>
      </c>
      <c r="F878" s="24" t="s">
        <v>351</v>
      </c>
      <c r="G878" s="25" t="s">
        <v>206</v>
      </c>
      <c r="H878" s="23">
        <f>H879</f>
        <v>19004.599999999999</v>
      </c>
      <c r="I878" s="23">
        <f>I879</f>
        <v>19170.400000000001</v>
      </c>
      <c r="J878" s="23">
        <f>J879</f>
        <v>19170.400000000001</v>
      </c>
    </row>
    <row r="879" spans="1:10" ht="48">
      <c r="A879" s="9"/>
      <c r="B879" s="10"/>
      <c r="C879" s="9" t="s">
        <v>352</v>
      </c>
      <c r="D879" s="9" t="s">
        <v>40</v>
      </c>
      <c r="E879" s="11" t="s">
        <v>614</v>
      </c>
      <c r="F879" s="9">
        <v>323</v>
      </c>
      <c r="G879" s="13" t="s">
        <v>616</v>
      </c>
      <c r="H879" s="23">
        <v>19004.599999999999</v>
      </c>
      <c r="I879" s="23">
        <v>19170.400000000001</v>
      </c>
      <c r="J879" s="23">
        <v>19170.400000000001</v>
      </c>
    </row>
    <row r="880" spans="1:10" ht="24">
      <c r="A880" s="9"/>
      <c r="B880" s="10"/>
      <c r="C880" s="29">
        <v>10</v>
      </c>
      <c r="D880" s="19" t="s">
        <v>373</v>
      </c>
      <c r="E880" s="62"/>
      <c r="F880" s="29"/>
      <c r="G880" s="21" t="s">
        <v>374</v>
      </c>
      <c r="H880" s="22">
        <f t="shared" ref="H880:J885" si="202">H881</f>
        <v>2058.5859999999998</v>
      </c>
      <c r="I880" s="22">
        <f t="shared" si="202"/>
        <v>0</v>
      </c>
      <c r="J880" s="22">
        <f t="shared" si="202"/>
        <v>0</v>
      </c>
    </row>
    <row r="881" spans="1:10" ht="36">
      <c r="A881" s="9"/>
      <c r="B881" s="10"/>
      <c r="C881" s="9" t="s">
        <v>352</v>
      </c>
      <c r="D881" s="11" t="s">
        <v>373</v>
      </c>
      <c r="E881" s="11" t="s">
        <v>457</v>
      </c>
      <c r="F881" s="9"/>
      <c r="G881" s="13" t="s">
        <v>458</v>
      </c>
      <c r="H881" s="23">
        <f t="shared" si="202"/>
        <v>2058.5859999999998</v>
      </c>
      <c r="I881" s="23">
        <f t="shared" si="202"/>
        <v>0</v>
      </c>
      <c r="J881" s="23">
        <f t="shared" si="202"/>
        <v>0</v>
      </c>
    </row>
    <row r="882" spans="1:10" ht="24">
      <c r="A882" s="9"/>
      <c r="B882" s="10"/>
      <c r="C882" s="9" t="s">
        <v>352</v>
      </c>
      <c r="D882" s="11" t="s">
        <v>373</v>
      </c>
      <c r="E882" s="11" t="s">
        <v>603</v>
      </c>
      <c r="F882" s="9"/>
      <c r="G882" s="13" t="s">
        <v>604</v>
      </c>
      <c r="H882" s="23">
        <f t="shared" si="202"/>
        <v>2058.5859999999998</v>
      </c>
      <c r="I882" s="23">
        <f t="shared" si="202"/>
        <v>0</v>
      </c>
      <c r="J882" s="23">
        <f t="shared" si="202"/>
        <v>0</v>
      </c>
    </row>
    <row r="883" spans="1:10" ht="36">
      <c r="A883" s="9"/>
      <c r="B883" s="10"/>
      <c r="C883" s="9" t="s">
        <v>352</v>
      </c>
      <c r="D883" s="11" t="s">
        <v>373</v>
      </c>
      <c r="E883" s="11" t="s">
        <v>605</v>
      </c>
      <c r="F883" s="9"/>
      <c r="G883" s="13" t="s">
        <v>606</v>
      </c>
      <c r="H883" s="23">
        <f t="shared" si="202"/>
        <v>2058.5859999999998</v>
      </c>
      <c r="I883" s="23">
        <f t="shared" si="202"/>
        <v>0</v>
      </c>
      <c r="J883" s="23">
        <f t="shared" si="202"/>
        <v>0</v>
      </c>
    </row>
    <row r="884" spans="1:10" ht="84">
      <c r="A884" s="9"/>
      <c r="B884" s="10"/>
      <c r="C884" s="9" t="s">
        <v>352</v>
      </c>
      <c r="D884" s="11" t="s">
        <v>373</v>
      </c>
      <c r="E884" s="11" t="s">
        <v>617</v>
      </c>
      <c r="F884" s="9"/>
      <c r="G884" s="13" t="s">
        <v>618</v>
      </c>
      <c r="H884" s="23">
        <f t="shared" si="202"/>
        <v>2058.5859999999998</v>
      </c>
      <c r="I884" s="23">
        <f t="shared" si="202"/>
        <v>0</v>
      </c>
      <c r="J884" s="23">
        <f t="shared" si="202"/>
        <v>0</v>
      </c>
    </row>
    <row r="885" spans="1:10" ht="24">
      <c r="A885" s="9"/>
      <c r="B885" s="10"/>
      <c r="C885" s="9" t="s">
        <v>352</v>
      </c>
      <c r="D885" s="11" t="s">
        <v>373</v>
      </c>
      <c r="E885" s="11" t="s">
        <v>617</v>
      </c>
      <c r="F885" s="24" t="s">
        <v>351</v>
      </c>
      <c r="G885" s="25" t="s">
        <v>206</v>
      </c>
      <c r="H885" s="23">
        <f t="shared" si="202"/>
        <v>2058.5859999999998</v>
      </c>
      <c r="I885" s="23">
        <f t="shared" si="202"/>
        <v>0</v>
      </c>
      <c r="J885" s="23">
        <f t="shared" si="202"/>
        <v>0</v>
      </c>
    </row>
    <row r="886" spans="1:10" ht="60">
      <c r="A886" s="9"/>
      <c r="B886" s="10"/>
      <c r="C886" s="9" t="s">
        <v>352</v>
      </c>
      <c r="D886" s="11" t="s">
        <v>373</v>
      </c>
      <c r="E886" s="11" t="s">
        <v>617</v>
      </c>
      <c r="F886" s="51">
        <v>321</v>
      </c>
      <c r="G886" s="53" t="s">
        <v>619</v>
      </c>
      <c r="H886" s="23">
        <v>2058.5859999999998</v>
      </c>
      <c r="I886" s="23">
        <v>0</v>
      </c>
      <c r="J886" s="23">
        <v>0</v>
      </c>
    </row>
    <row r="887" spans="1:10" ht="24">
      <c r="A887" s="9"/>
      <c r="B887" s="10"/>
      <c r="C887" s="10">
        <v>11</v>
      </c>
      <c r="D887" s="10" t="s">
        <v>23</v>
      </c>
      <c r="E887" s="54"/>
      <c r="F887" s="10"/>
      <c r="G887" s="16" t="s">
        <v>381</v>
      </c>
      <c r="H887" s="17">
        <f>H895+H888</f>
        <v>5358.0120000000006</v>
      </c>
      <c r="I887" s="17">
        <f>I895+I888</f>
        <v>4576.62</v>
      </c>
      <c r="J887" s="17">
        <f>J895+J888</f>
        <v>4576.62</v>
      </c>
    </row>
    <row r="888" spans="1:10">
      <c r="A888" s="9"/>
      <c r="B888" s="10"/>
      <c r="C888" s="29" t="s">
        <v>71</v>
      </c>
      <c r="D888" s="29" t="s">
        <v>25</v>
      </c>
      <c r="E888" s="19"/>
      <c r="F888" s="29"/>
      <c r="G888" s="21" t="s">
        <v>382</v>
      </c>
      <c r="H888" s="22">
        <f t="shared" ref="H888:J893" si="203">H889</f>
        <v>1850.4</v>
      </c>
      <c r="I888" s="22">
        <f t="shared" si="203"/>
        <v>1850.4</v>
      </c>
      <c r="J888" s="22">
        <f t="shared" si="203"/>
        <v>1850.4</v>
      </c>
    </row>
    <row r="889" spans="1:10" ht="36">
      <c r="A889" s="9"/>
      <c r="B889" s="10"/>
      <c r="C889" s="9" t="s">
        <v>71</v>
      </c>
      <c r="D889" s="9" t="s">
        <v>25</v>
      </c>
      <c r="E889" s="11" t="s">
        <v>383</v>
      </c>
      <c r="F889" s="9"/>
      <c r="G889" s="13" t="s">
        <v>384</v>
      </c>
      <c r="H889" s="23">
        <f t="shared" si="203"/>
        <v>1850.4</v>
      </c>
      <c r="I889" s="23">
        <f t="shared" si="203"/>
        <v>1850.4</v>
      </c>
      <c r="J889" s="23">
        <f t="shared" si="203"/>
        <v>1850.4</v>
      </c>
    </row>
    <row r="890" spans="1:10" ht="60">
      <c r="A890" s="9"/>
      <c r="B890" s="10"/>
      <c r="C890" s="9" t="s">
        <v>71</v>
      </c>
      <c r="D890" s="9" t="s">
        <v>25</v>
      </c>
      <c r="E890" s="11" t="s">
        <v>394</v>
      </c>
      <c r="F890" s="9"/>
      <c r="G890" s="13" t="s">
        <v>395</v>
      </c>
      <c r="H890" s="23">
        <f t="shared" si="203"/>
        <v>1850.4</v>
      </c>
      <c r="I890" s="23">
        <f t="shared" si="203"/>
        <v>1850.4</v>
      </c>
      <c r="J890" s="23">
        <f t="shared" si="203"/>
        <v>1850.4</v>
      </c>
    </row>
    <row r="891" spans="1:10" ht="60">
      <c r="A891" s="9"/>
      <c r="B891" s="10"/>
      <c r="C891" s="9" t="s">
        <v>71</v>
      </c>
      <c r="D891" s="9" t="s">
        <v>25</v>
      </c>
      <c r="E891" s="11" t="s">
        <v>396</v>
      </c>
      <c r="F891" s="9"/>
      <c r="G891" s="13" t="s">
        <v>397</v>
      </c>
      <c r="H891" s="23">
        <f t="shared" si="203"/>
        <v>1850.4</v>
      </c>
      <c r="I891" s="23">
        <f t="shared" si="203"/>
        <v>1850.4</v>
      </c>
      <c r="J891" s="23">
        <f t="shared" si="203"/>
        <v>1850.4</v>
      </c>
    </row>
    <row r="892" spans="1:10" ht="132">
      <c r="A892" s="9"/>
      <c r="B892" s="10"/>
      <c r="C892" s="9" t="s">
        <v>71</v>
      </c>
      <c r="D892" s="9" t="s">
        <v>25</v>
      </c>
      <c r="E892" s="11" t="s">
        <v>620</v>
      </c>
      <c r="F892" s="9"/>
      <c r="G892" s="13" t="s">
        <v>621</v>
      </c>
      <c r="H892" s="23">
        <f t="shared" si="203"/>
        <v>1850.4</v>
      </c>
      <c r="I892" s="23">
        <f t="shared" si="203"/>
        <v>1850.4</v>
      </c>
      <c r="J892" s="23">
        <f t="shared" si="203"/>
        <v>1850.4</v>
      </c>
    </row>
    <row r="893" spans="1:10" ht="60">
      <c r="A893" s="9"/>
      <c r="B893" s="10"/>
      <c r="C893" s="9" t="s">
        <v>71</v>
      </c>
      <c r="D893" s="9" t="s">
        <v>25</v>
      </c>
      <c r="E893" s="11" t="s">
        <v>620</v>
      </c>
      <c r="F893" s="69" t="s">
        <v>262</v>
      </c>
      <c r="G893" s="25" t="s">
        <v>263</v>
      </c>
      <c r="H893" s="23">
        <f t="shared" si="203"/>
        <v>1850.4</v>
      </c>
      <c r="I893" s="23">
        <f t="shared" si="203"/>
        <v>1850.4</v>
      </c>
      <c r="J893" s="23">
        <f t="shared" si="203"/>
        <v>1850.4</v>
      </c>
    </row>
    <row r="894" spans="1:10" ht="24">
      <c r="A894" s="9"/>
      <c r="B894" s="10"/>
      <c r="C894" s="9" t="s">
        <v>71</v>
      </c>
      <c r="D894" s="9" t="s">
        <v>25</v>
      </c>
      <c r="E894" s="11" t="s">
        <v>620</v>
      </c>
      <c r="F894" s="9">
        <v>612</v>
      </c>
      <c r="G894" s="13" t="s">
        <v>271</v>
      </c>
      <c r="H894" s="23">
        <v>1850.4</v>
      </c>
      <c r="I894" s="23">
        <v>1850.4</v>
      </c>
      <c r="J894" s="23">
        <v>1850.4</v>
      </c>
    </row>
    <row r="895" spans="1:10" ht="24">
      <c r="A895" s="9"/>
      <c r="B895" s="10"/>
      <c r="C895" s="19">
        <v>11</v>
      </c>
      <c r="D895" s="19" t="s">
        <v>109</v>
      </c>
      <c r="E895" s="19"/>
      <c r="F895" s="29"/>
      <c r="G895" s="21" t="s">
        <v>402</v>
      </c>
      <c r="H895" s="22">
        <f>H896+H902</f>
        <v>3507.6120000000001</v>
      </c>
      <c r="I895" s="22">
        <f>I896+I902</f>
        <v>2726.22</v>
      </c>
      <c r="J895" s="22">
        <f>J896+J902</f>
        <v>2726.22</v>
      </c>
    </row>
    <row r="896" spans="1:10" ht="36">
      <c r="A896" s="9"/>
      <c r="B896" s="10"/>
      <c r="C896" s="11" t="s">
        <v>71</v>
      </c>
      <c r="D896" s="11" t="s">
        <v>109</v>
      </c>
      <c r="E896" s="11" t="s">
        <v>457</v>
      </c>
      <c r="F896" s="9"/>
      <c r="G896" s="13" t="s">
        <v>458</v>
      </c>
      <c r="H896" s="23">
        <f t="shared" ref="H896:J900" si="204">H897</f>
        <v>3051.7550000000001</v>
      </c>
      <c r="I896" s="23">
        <f t="shared" si="204"/>
        <v>2726.22</v>
      </c>
      <c r="J896" s="23">
        <f t="shared" si="204"/>
        <v>2726.22</v>
      </c>
    </row>
    <row r="897" spans="1:10" ht="36">
      <c r="A897" s="9"/>
      <c r="B897" s="10"/>
      <c r="C897" s="11" t="s">
        <v>71</v>
      </c>
      <c r="D897" s="11" t="s">
        <v>109</v>
      </c>
      <c r="E897" s="11" t="s">
        <v>559</v>
      </c>
      <c r="F897" s="9"/>
      <c r="G897" s="13" t="s">
        <v>560</v>
      </c>
      <c r="H897" s="23">
        <f t="shared" si="204"/>
        <v>3051.7550000000001</v>
      </c>
      <c r="I897" s="23">
        <f t="shared" si="204"/>
        <v>2726.22</v>
      </c>
      <c r="J897" s="23">
        <f t="shared" si="204"/>
        <v>2726.22</v>
      </c>
    </row>
    <row r="898" spans="1:10" ht="108">
      <c r="A898" s="9"/>
      <c r="B898" s="10"/>
      <c r="C898" s="11" t="s">
        <v>71</v>
      </c>
      <c r="D898" s="11" t="s">
        <v>109</v>
      </c>
      <c r="E898" s="11" t="s">
        <v>561</v>
      </c>
      <c r="F898" s="9"/>
      <c r="G898" s="13" t="s">
        <v>562</v>
      </c>
      <c r="H898" s="23">
        <f t="shared" si="204"/>
        <v>3051.7550000000001</v>
      </c>
      <c r="I898" s="23">
        <f t="shared" si="204"/>
        <v>2726.22</v>
      </c>
      <c r="J898" s="23">
        <f t="shared" si="204"/>
        <v>2726.22</v>
      </c>
    </row>
    <row r="899" spans="1:10" ht="72">
      <c r="A899" s="9"/>
      <c r="B899" s="10"/>
      <c r="C899" s="11">
        <v>11</v>
      </c>
      <c r="D899" s="11" t="s">
        <v>109</v>
      </c>
      <c r="E899" s="11" t="s">
        <v>622</v>
      </c>
      <c r="F899" s="9"/>
      <c r="G899" s="32" t="s">
        <v>623</v>
      </c>
      <c r="H899" s="23">
        <f t="shared" si="204"/>
        <v>3051.7550000000001</v>
      </c>
      <c r="I899" s="23">
        <f t="shared" si="204"/>
        <v>2726.22</v>
      </c>
      <c r="J899" s="23">
        <f t="shared" si="204"/>
        <v>2726.22</v>
      </c>
    </row>
    <row r="900" spans="1:10" ht="60">
      <c r="A900" s="9"/>
      <c r="B900" s="10"/>
      <c r="C900" s="11">
        <v>11</v>
      </c>
      <c r="D900" s="11" t="s">
        <v>109</v>
      </c>
      <c r="E900" s="11" t="s">
        <v>622</v>
      </c>
      <c r="F900" s="69" t="s">
        <v>262</v>
      </c>
      <c r="G900" s="25" t="s">
        <v>263</v>
      </c>
      <c r="H900" s="23">
        <f>H901</f>
        <v>3051.7550000000001</v>
      </c>
      <c r="I900" s="23">
        <f t="shared" si="204"/>
        <v>2726.22</v>
      </c>
      <c r="J900" s="23">
        <f t="shared" si="204"/>
        <v>2726.22</v>
      </c>
    </row>
    <row r="901" spans="1:10" ht="108">
      <c r="A901" s="9"/>
      <c r="B901" s="10"/>
      <c r="C901" s="11">
        <v>11</v>
      </c>
      <c r="D901" s="11" t="s">
        <v>109</v>
      </c>
      <c r="E901" s="11" t="s">
        <v>622</v>
      </c>
      <c r="F901" s="9" t="s">
        <v>318</v>
      </c>
      <c r="G901" s="13" t="s">
        <v>265</v>
      </c>
      <c r="H901" s="23">
        <v>3051.7550000000001</v>
      </c>
      <c r="I901" s="23">
        <v>2726.22</v>
      </c>
      <c r="J901" s="23">
        <v>2726.22</v>
      </c>
    </row>
    <row r="902" spans="1:10" ht="36">
      <c r="A902" s="9"/>
      <c r="B902" s="10"/>
      <c r="C902" s="11">
        <v>11</v>
      </c>
      <c r="D902" s="11" t="s">
        <v>109</v>
      </c>
      <c r="E902" s="11" t="s">
        <v>383</v>
      </c>
      <c r="F902" s="9"/>
      <c r="G902" s="13" t="s">
        <v>384</v>
      </c>
      <c r="H902" s="23">
        <f t="shared" ref="H902:J909" si="205">H903</f>
        <v>455.85699999999997</v>
      </c>
      <c r="I902" s="23">
        <f t="shared" si="205"/>
        <v>0</v>
      </c>
      <c r="J902" s="23">
        <f t="shared" si="205"/>
        <v>0</v>
      </c>
    </row>
    <row r="903" spans="1:10" ht="60">
      <c r="A903" s="9"/>
      <c r="B903" s="10"/>
      <c r="C903" s="11">
        <v>11</v>
      </c>
      <c r="D903" s="11" t="s">
        <v>109</v>
      </c>
      <c r="E903" s="11" t="s">
        <v>394</v>
      </c>
      <c r="F903" s="9"/>
      <c r="G903" s="13" t="s">
        <v>395</v>
      </c>
      <c r="H903" s="23">
        <f t="shared" si="205"/>
        <v>455.85699999999997</v>
      </c>
      <c r="I903" s="23">
        <f t="shared" si="205"/>
        <v>0</v>
      </c>
      <c r="J903" s="23">
        <f t="shared" si="205"/>
        <v>0</v>
      </c>
    </row>
    <row r="904" spans="1:10" ht="36">
      <c r="A904" s="9"/>
      <c r="B904" s="10"/>
      <c r="C904" s="11">
        <v>11</v>
      </c>
      <c r="D904" s="11" t="s">
        <v>109</v>
      </c>
      <c r="E904" s="11" t="s">
        <v>624</v>
      </c>
      <c r="F904" s="9"/>
      <c r="G904" s="13" t="s">
        <v>625</v>
      </c>
      <c r="H904" s="23">
        <f>H905+H908</f>
        <v>455.85699999999997</v>
      </c>
      <c r="I904" s="23">
        <f>I905+I908</f>
        <v>0</v>
      </c>
      <c r="J904" s="23">
        <f>J905+J908</f>
        <v>0</v>
      </c>
    </row>
    <row r="905" spans="1:10" ht="132">
      <c r="A905" s="9"/>
      <c r="B905" s="10"/>
      <c r="C905" s="11">
        <v>11</v>
      </c>
      <c r="D905" s="11" t="s">
        <v>109</v>
      </c>
      <c r="E905" s="99" t="s">
        <v>626</v>
      </c>
      <c r="F905" s="11"/>
      <c r="G905" s="94" t="s">
        <v>627</v>
      </c>
      <c r="H905" s="23">
        <f t="shared" ref="H905:J906" si="206">H906</f>
        <v>377.7</v>
      </c>
      <c r="I905" s="23">
        <f t="shared" si="206"/>
        <v>0</v>
      </c>
      <c r="J905" s="23">
        <f t="shared" si="206"/>
        <v>0</v>
      </c>
    </row>
    <row r="906" spans="1:10" ht="60">
      <c r="A906" s="9"/>
      <c r="B906" s="10"/>
      <c r="C906" s="11">
        <v>11</v>
      </c>
      <c r="D906" s="11" t="s">
        <v>109</v>
      </c>
      <c r="E906" s="99" t="s">
        <v>626</v>
      </c>
      <c r="F906" s="24" t="s">
        <v>262</v>
      </c>
      <c r="G906" s="25" t="s">
        <v>263</v>
      </c>
      <c r="H906" s="23">
        <f t="shared" si="206"/>
        <v>377.7</v>
      </c>
      <c r="I906" s="23">
        <f t="shared" si="206"/>
        <v>0</v>
      </c>
      <c r="J906" s="23">
        <f t="shared" si="206"/>
        <v>0</v>
      </c>
    </row>
    <row r="907" spans="1:10" ht="24">
      <c r="A907" s="9"/>
      <c r="B907" s="10"/>
      <c r="C907" s="11">
        <v>11</v>
      </c>
      <c r="D907" s="11" t="s">
        <v>109</v>
      </c>
      <c r="E907" s="99" t="s">
        <v>626</v>
      </c>
      <c r="F907" s="9">
        <v>612</v>
      </c>
      <c r="G907" s="13" t="s">
        <v>271</v>
      </c>
      <c r="H907" s="23">
        <v>377.7</v>
      </c>
      <c r="I907" s="23">
        <v>0</v>
      </c>
      <c r="J907" s="23">
        <v>0</v>
      </c>
    </row>
    <row r="908" spans="1:10" ht="120">
      <c r="A908" s="9"/>
      <c r="B908" s="10"/>
      <c r="C908" s="11">
        <v>11</v>
      </c>
      <c r="D908" s="11" t="s">
        <v>109</v>
      </c>
      <c r="E908" s="11" t="s">
        <v>628</v>
      </c>
      <c r="F908" s="9"/>
      <c r="G908" s="32" t="s">
        <v>629</v>
      </c>
      <c r="H908" s="23">
        <f t="shared" si="205"/>
        <v>78.156999999999996</v>
      </c>
      <c r="I908" s="23">
        <f t="shared" si="205"/>
        <v>0</v>
      </c>
      <c r="J908" s="23">
        <f t="shared" si="205"/>
        <v>0</v>
      </c>
    </row>
    <row r="909" spans="1:10" ht="60">
      <c r="A909" s="9"/>
      <c r="B909" s="10"/>
      <c r="C909" s="11">
        <v>11</v>
      </c>
      <c r="D909" s="11" t="s">
        <v>109</v>
      </c>
      <c r="E909" s="11" t="s">
        <v>628</v>
      </c>
      <c r="F909" s="24" t="s">
        <v>262</v>
      </c>
      <c r="G909" s="25" t="s">
        <v>263</v>
      </c>
      <c r="H909" s="23">
        <f t="shared" si="205"/>
        <v>78.156999999999996</v>
      </c>
      <c r="I909" s="23">
        <f t="shared" si="205"/>
        <v>0</v>
      </c>
      <c r="J909" s="23">
        <f t="shared" si="205"/>
        <v>0</v>
      </c>
    </row>
    <row r="910" spans="1:10" ht="24">
      <c r="A910" s="9"/>
      <c r="B910" s="10"/>
      <c r="C910" s="11">
        <v>11</v>
      </c>
      <c r="D910" s="11" t="s">
        <v>109</v>
      </c>
      <c r="E910" s="11" t="s">
        <v>628</v>
      </c>
      <c r="F910" s="9">
        <v>612</v>
      </c>
      <c r="G910" s="13" t="s">
        <v>271</v>
      </c>
      <c r="H910" s="23">
        <v>78.156999999999996</v>
      </c>
      <c r="I910" s="23">
        <v>0</v>
      </c>
      <c r="J910" s="23">
        <v>0</v>
      </c>
    </row>
    <row r="911" spans="1:10" ht="36">
      <c r="A911" s="10">
        <v>6</v>
      </c>
      <c r="B911" s="10">
        <v>736</v>
      </c>
      <c r="C911" s="10"/>
      <c r="D911" s="10"/>
      <c r="E911" s="54"/>
      <c r="F911" s="10"/>
      <c r="G911" s="86" t="s">
        <v>630</v>
      </c>
      <c r="H911" s="17">
        <f>H913</f>
        <v>3721.4760000000006</v>
      </c>
      <c r="I911" s="17">
        <f>I913</f>
        <v>3446.6840000000002</v>
      </c>
      <c r="J911" s="17">
        <f>J913</f>
        <v>3446.6840000000002</v>
      </c>
    </row>
    <row r="912" spans="1:10" ht="24">
      <c r="A912" s="9"/>
      <c r="B912" s="10"/>
      <c r="C912" s="10" t="s">
        <v>22</v>
      </c>
      <c r="D912" s="10" t="s">
        <v>23</v>
      </c>
      <c r="E912" s="54"/>
      <c r="F912" s="10"/>
      <c r="G912" s="16" t="s">
        <v>24</v>
      </c>
      <c r="H912" s="17">
        <f>H913</f>
        <v>3721.4760000000006</v>
      </c>
      <c r="I912" s="17">
        <f t="shared" ref="I912:J914" si="207">I913</f>
        <v>3446.6840000000002</v>
      </c>
      <c r="J912" s="17">
        <f t="shared" si="207"/>
        <v>3446.6840000000002</v>
      </c>
    </row>
    <row r="913" spans="1:10" ht="84">
      <c r="A913" s="9"/>
      <c r="B913" s="10"/>
      <c r="C913" s="29" t="s">
        <v>22</v>
      </c>
      <c r="D913" s="29" t="s">
        <v>373</v>
      </c>
      <c r="E913" s="19"/>
      <c r="F913" s="29"/>
      <c r="G913" s="21" t="s">
        <v>449</v>
      </c>
      <c r="H913" s="22">
        <f>H914</f>
        <v>3721.4760000000006</v>
      </c>
      <c r="I913" s="22">
        <f t="shared" si="207"/>
        <v>3446.6840000000002</v>
      </c>
      <c r="J913" s="22">
        <f t="shared" si="207"/>
        <v>3446.6840000000002</v>
      </c>
    </row>
    <row r="914" spans="1:10" ht="24">
      <c r="A914" s="9"/>
      <c r="B914" s="10"/>
      <c r="C914" s="9" t="s">
        <v>22</v>
      </c>
      <c r="D914" s="9" t="s">
        <v>373</v>
      </c>
      <c r="E914" s="11" t="s">
        <v>27</v>
      </c>
      <c r="F914" s="9"/>
      <c r="G914" s="13" t="s">
        <v>28</v>
      </c>
      <c r="H914" s="23">
        <f>H915</f>
        <v>3721.4760000000006</v>
      </c>
      <c r="I914" s="23">
        <f t="shared" si="207"/>
        <v>3446.6840000000002</v>
      </c>
      <c r="J914" s="23">
        <f t="shared" si="207"/>
        <v>3446.6840000000002</v>
      </c>
    </row>
    <row r="915" spans="1:10" ht="60">
      <c r="A915" s="9"/>
      <c r="B915" s="10"/>
      <c r="C915" s="9" t="s">
        <v>22</v>
      </c>
      <c r="D915" s="9" t="s">
        <v>373</v>
      </c>
      <c r="E915" s="11" t="s">
        <v>29</v>
      </c>
      <c r="F915" s="9"/>
      <c r="G915" s="13" t="s">
        <v>30</v>
      </c>
      <c r="H915" s="23">
        <f>H916+H923</f>
        <v>3721.4760000000006</v>
      </c>
      <c r="I915" s="23">
        <f>I916+I923</f>
        <v>3446.6840000000002</v>
      </c>
      <c r="J915" s="23">
        <f>J916+J923</f>
        <v>3446.6840000000002</v>
      </c>
    </row>
    <row r="916" spans="1:10" ht="60">
      <c r="A916" s="9"/>
      <c r="B916" s="10"/>
      <c r="C916" s="9" t="s">
        <v>22</v>
      </c>
      <c r="D916" s="9" t="s">
        <v>373</v>
      </c>
      <c r="E916" s="61" t="s">
        <v>631</v>
      </c>
      <c r="F916" s="9"/>
      <c r="G916" s="13" t="s">
        <v>632</v>
      </c>
      <c r="H916" s="23">
        <f>H917+H921</f>
        <v>912.26400000000001</v>
      </c>
      <c r="I916" s="23">
        <f>I917+I921</f>
        <v>870.16600000000005</v>
      </c>
      <c r="J916" s="23">
        <f>J917+J921</f>
        <v>870.16600000000005</v>
      </c>
    </row>
    <row r="917" spans="1:10" ht="120">
      <c r="A917" s="9"/>
      <c r="B917" s="10"/>
      <c r="C917" s="9" t="s">
        <v>22</v>
      </c>
      <c r="D917" s="9" t="s">
        <v>373</v>
      </c>
      <c r="E917" s="61" t="s">
        <v>631</v>
      </c>
      <c r="F917" s="24" t="s">
        <v>33</v>
      </c>
      <c r="G917" s="25" t="s">
        <v>34</v>
      </c>
      <c r="H917" s="23">
        <f>H918+H919+H920</f>
        <v>882.11400000000003</v>
      </c>
      <c r="I917" s="23">
        <f>I918+I919+I920</f>
        <v>852.21600000000001</v>
      </c>
      <c r="J917" s="23">
        <f>J918+J919+J920</f>
        <v>852.21600000000001</v>
      </c>
    </row>
    <row r="918" spans="1:10" ht="36">
      <c r="A918" s="9"/>
      <c r="B918" s="10"/>
      <c r="C918" s="9" t="s">
        <v>22</v>
      </c>
      <c r="D918" s="9" t="s">
        <v>373</v>
      </c>
      <c r="E918" s="61" t="s">
        <v>631</v>
      </c>
      <c r="F918" s="26" t="s">
        <v>35</v>
      </c>
      <c r="G918" s="27" t="s">
        <v>36</v>
      </c>
      <c r="H918" s="23">
        <v>677.49199999999996</v>
      </c>
      <c r="I918" s="23">
        <v>446.54399999999998</v>
      </c>
      <c r="J918" s="23">
        <v>446.54399999999998</v>
      </c>
    </row>
    <row r="919" spans="1:10" ht="60">
      <c r="A919" s="9"/>
      <c r="B919" s="10"/>
      <c r="C919" s="9" t="s">
        <v>22</v>
      </c>
      <c r="D919" s="9" t="s">
        <v>373</v>
      </c>
      <c r="E919" s="61" t="s">
        <v>631</v>
      </c>
      <c r="F919" s="26" t="s">
        <v>37</v>
      </c>
      <c r="G919" s="27" t="s">
        <v>38</v>
      </c>
      <c r="H919" s="23">
        <v>0</v>
      </c>
      <c r="I919" s="23">
        <v>208</v>
      </c>
      <c r="J919" s="23">
        <v>208</v>
      </c>
    </row>
    <row r="920" spans="1:10" ht="72">
      <c r="A920" s="9"/>
      <c r="B920" s="10"/>
      <c r="C920" s="9" t="s">
        <v>22</v>
      </c>
      <c r="D920" s="9" t="s">
        <v>373</v>
      </c>
      <c r="E920" s="61" t="s">
        <v>631</v>
      </c>
      <c r="F920" s="26">
        <v>129</v>
      </c>
      <c r="G920" s="27" t="s">
        <v>39</v>
      </c>
      <c r="H920" s="23">
        <v>204.62200000000001</v>
      </c>
      <c r="I920" s="23">
        <v>197.672</v>
      </c>
      <c r="J920" s="23">
        <v>197.672</v>
      </c>
    </row>
    <row r="921" spans="1:10" ht="48">
      <c r="A921" s="9"/>
      <c r="B921" s="10"/>
      <c r="C921" s="9" t="s">
        <v>22</v>
      </c>
      <c r="D921" s="9" t="s">
        <v>373</v>
      </c>
      <c r="E921" s="61" t="s">
        <v>631</v>
      </c>
      <c r="F921" s="24" t="s">
        <v>46</v>
      </c>
      <c r="G921" s="25" t="s">
        <v>57</v>
      </c>
      <c r="H921" s="23">
        <f>H922</f>
        <v>30.15</v>
      </c>
      <c r="I921" s="23">
        <f>I922</f>
        <v>17.95</v>
      </c>
      <c r="J921" s="23">
        <f>J922</f>
        <v>17.95</v>
      </c>
    </row>
    <row r="922" spans="1:10" ht="24">
      <c r="A922" s="36"/>
      <c r="B922" s="42"/>
      <c r="C922" s="36" t="s">
        <v>22</v>
      </c>
      <c r="D922" s="36" t="s">
        <v>373</v>
      </c>
      <c r="E922" s="100" t="s">
        <v>631</v>
      </c>
      <c r="F922" s="36" t="s">
        <v>48</v>
      </c>
      <c r="G922" s="38" t="s">
        <v>49</v>
      </c>
      <c r="H922" s="95">
        <v>30.15</v>
      </c>
      <c r="I922" s="95">
        <v>17.95</v>
      </c>
      <c r="J922" s="95">
        <v>17.95</v>
      </c>
    </row>
    <row r="923" spans="1:10" ht="48">
      <c r="A923" s="9"/>
      <c r="B923" s="10"/>
      <c r="C923" s="9" t="s">
        <v>22</v>
      </c>
      <c r="D923" s="9" t="s">
        <v>373</v>
      </c>
      <c r="E923" s="61" t="s">
        <v>633</v>
      </c>
      <c r="F923" s="9"/>
      <c r="G923" s="13" t="s">
        <v>634</v>
      </c>
      <c r="H923" s="23">
        <f>H924</f>
        <v>2809.2120000000004</v>
      </c>
      <c r="I923" s="23">
        <f>I924</f>
        <v>2576.518</v>
      </c>
      <c r="J923" s="23">
        <f>J924</f>
        <v>2576.518</v>
      </c>
    </row>
    <row r="924" spans="1:10" ht="120">
      <c r="A924" s="9"/>
      <c r="B924" s="10"/>
      <c r="C924" s="9" t="s">
        <v>22</v>
      </c>
      <c r="D924" s="9" t="s">
        <v>373</v>
      </c>
      <c r="E924" s="61" t="s">
        <v>633</v>
      </c>
      <c r="F924" s="24" t="s">
        <v>33</v>
      </c>
      <c r="G924" s="25" t="s">
        <v>34</v>
      </c>
      <c r="H924" s="23">
        <f>H925+H926+H927</f>
        <v>2809.2120000000004</v>
      </c>
      <c r="I924" s="23">
        <f>I925+I926+I927</f>
        <v>2576.518</v>
      </c>
      <c r="J924" s="23">
        <f>J925+J926+J927</f>
        <v>2576.518</v>
      </c>
    </row>
    <row r="925" spans="1:10" ht="36">
      <c r="A925" s="9"/>
      <c r="B925" s="10"/>
      <c r="C925" s="9" t="s">
        <v>22</v>
      </c>
      <c r="D925" s="9" t="s">
        <v>373</v>
      </c>
      <c r="E925" s="61" t="s">
        <v>633</v>
      </c>
      <c r="F925" s="26" t="s">
        <v>35</v>
      </c>
      <c r="G925" s="27" t="s">
        <v>36</v>
      </c>
      <c r="H925" s="23">
        <v>1601.8140000000001</v>
      </c>
      <c r="I925" s="23">
        <v>1461.8920000000001</v>
      </c>
      <c r="J925" s="23">
        <v>1461.8920000000001</v>
      </c>
    </row>
    <row r="926" spans="1:10" ht="60">
      <c r="A926" s="9"/>
      <c r="B926" s="10"/>
      <c r="C926" s="9" t="s">
        <v>22</v>
      </c>
      <c r="D926" s="9" t="s">
        <v>373</v>
      </c>
      <c r="E926" s="61" t="s">
        <v>633</v>
      </c>
      <c r="F926" s="26" t="s">
        <v>37</v>
      </c>
      <c r="G926" s="27" t="s">
        <v>38</v>
      </c>
      <c r="H926" s="23">
        <v>556</v>
      </c>
      <c r="I926" s="23">
        <v>517</v>
      </c>
      <c r="J926" s="23">
        <v>517</v>
      </c>
    </row>
    <row r="927" spans="1:10" ht="72">
      <c r="A927" s="9"/>
      <c r="B927" s="10"/>
      <c r="C927" s="9" t="s">
        <v>22</v>
      </c>
      <c r="D927" s="9" t="s">
        <v>373</v>
      </c>
      <c r="E927" s="61" t="s">
        <v>633</v>
      </c>
      <c r="F927" s="26">
        <v>129</v>
      </c>
      <c r="G927" s="27" t="s">
        <v>39</v>
      </c>
      <c r="H927" s="23">
        <v>651.39800000000002</v>
      </c>
      <c r="I927" s="23">
        <v>597.62599999999998</v>
      </c>
      <c r="J927" s="23">
        <v>597.62599999999998</v>
      </c>
    </row>
    <row r="928" spans="1:10" ht="24">
      <c r="A928" s="9">
        <v>7</v>
      </c>
      <c r="B928" s="10">
        <v>742</v>
      </c>
      <c r="C928" s="10"/>
      <c r="D928" s="10"/>
      <c r="E928" s="54"/>
      <c r="F928" s="10"/>
      <c r="G928" s="101" t="s">
        <v>635</v>
      </c>
      <c r="H928" s="17">
        <f>H930</f>
        <v>569.61299999999994</v>
      </c>
      <c r="I928" s="17">
        <f>I930</f>
        <v>0</v>
      </c>
      <c r="J928" s="17">
        <f>J930</f>
        <v>0</v>
      </c>
    </row>
    <row r="929" spans="1:10" ht="24">
      <c r="A929" s="9"/>
      <c r="B929" s="10"/>
      <c r="C929" s="10" t="s">
        <v>22</v>
      </c>
      <c r="D929" s="10" t="s">
        <v>23</v>
      </c>
      <c r="E929" s="9"/>
      <c r="F929" s="9"/>
      <c r="G929" s="16" t="s">
        <v>24</v>
      </c>
      <c r="H929" s="17">
        <f>H930</f>
        <v>569.61299999999994</v>
      </c>
      <c r="I929" s="17">
        <f>I930</f>
        <v>0</v>
      </c>
      <c r="J929" s="17">
        <f>J930</f>
        <v>0</v>
      </c>
    </row>
    <row r="930" spans="1:10" ht="96">
      <c r="A930" s="9"/>
      <c r="B930" s="9"/>
      <c r="C930" s="29" t="s">
        <v>22</v>
      </c>
      <c r="D930" s="29" t="s">
        <v>109</v>
      </c>
      <c r="E930" s="19"/>
      <c r="F930" s="29"/>
      <c r="G930" s="21" t="s">
        <v>418</v>
      </c>
      <c r="H930" s="22">
        <f t="shared" ref="H930:J931" si="208">H931</f>
        <v>569.61299999999994</v>
      </c>
      <c r="I930" s="22">
        <f t="shared" si="208"/>
        <v>0</v>
      </c>
      <c r="J930" s="22">
        <f t="shared" si="208"/>
        <v>0</v>
      </c>
    </row>
    <row r="931" spans="1:10" ht="24">
      <c r="A931" s="9"/>
      <c r="B931" s="9"/>
      <c r="C931" s="9" t="s">
        <v>22</v>
      </c>
      <c r="D931" s="9" t="s">
        <v>109</v>
      </c>
      <c r="E931" s="11" t="s">
        <v>27</v>
      </c>
      <c r="F931" s="9"/>
      <c r="G931" s="13" t="s">
        <v>28</v>
      </c>
      <c r="H931" s="23">
        <f t="shared" si="208"/>
        <v>569.61299999999994</v>
      </c>
      <c r="I931" s="23">
        <f t="shared" si="208"/>
        <v>0</v>
      </c>
      <c r="J931" s="23">
        <f t="shared" si="208"/>
        <v>0</v>
      </c>
    </row>
    <row r="932" spans="1:10" ht="60">
      <c r="A932" s="9"/>
      <c r="B932" s="9"/>
      <c r="C932" s="9" t="s">
        <v>22</v>
      </c>
      <c r="D932" s="9" t="s">
        <v>109</v>
      </c>
      <c r="E932" s="11" t="s">
        <v>29</v>
      </c>
      <c r="F932" s="9"/>
      <c r="G932" s="13" t="s">
        <v>30</v>
      </c>
      <c r="H932" s="23">
        <f>H933+H939</f>
        <v>569.61299999999994</v>
      </c>
      <c r="I932" s="23">
        <f t="shared" ref="I932:J932" si="209">I933+I939</f>
        <v>0</v>
      </c>
      <c r="J932" s="23">
        <f t="shared" si="209"/>
        <v>0</v>
      </c>
    </row>
    <row r="933" spans="1:10" ht="60">
      <c r="A933" s="9"/>
      <c r="B933" s="9"/>
      <c r="C933" s="9" t="s">
        <v>22</v>
      </c>
      <c r="D933" s="9" t="s">
        <v>109</v>
      </c>
      <c r="E933" s="11" t="s">
        <v>636</v>
      </c>
      <c r="F933" s="9"/>
      <c r="G933" s="13" t="s">
        <v>637</v>
      </c>
      <c r="H933" s="23">
        <f>H934+H937</f>
        <v>74.263999999999996</v>
      </c>
      <c r="I933" s="23">
        <f t="shared" ref="I933:J933" si="210">I934</f>
        <v>0</v>
      </c>
      <c r="J933" s="23">
        <f t="shared" si="210"/>
        <v>0</v>
      </c>
    </row>
    <row r="934" spans="1:10" ht="120">
      <c r="A934" s="9"/>
      <c r="B934" s="9"/>
      <c r="C934" s="9" t="s">
        <v>22</v>
      </c>
      <c r="D934" s="9" t="s">
        <v>109</v>
      </c>
      <c r="E934" s="11" t="s">
        <v>636</v>
      </c>
      <c r="F934" s="24" t="s">
        <v>33</v>
      </c>
      <c r="G934" s="25" t="s">
        <v>34</v>
      </c>
      <c r="H934" s="23">
        <f>H935+H936</f>
        <v>63.564</v>
      </c>
      <c r="I934" s="23">
        <f t="shared" ref="I934:J934" si="211">I935+I936</f>
        <v>0</v>
      </c>
      <c r="J934" s="23">
        <f t="shared" si="211"/>
        <v>0</v>
      </c>
    </row>
    <row r="935" spans="1:10" ht="36">
      <c r="A935" s="9"/>
      <c r="B935" s="9"/>
      <c r="C935" s="9" t="s">
        <v>22</v>
      </c>
      <c r="D935" s="9" t="s">
        <v>109</v>
      </c>
      <c r="E935" s="11" t="s">
        <v>636</v>
      </c>
      <c r="F935" s="26" t="s">
        <v>35</v>
      </c>
      <c r="G935" s="27" t="s">
        <v>36</v>
      </c>
      <c r="H935" s="23">
        <v>48.82</v>
      </c>
      <c r="I935" s="23">
        <v>0</v>
      </c>
      <c r="J935" s="23">
        <v>0</v>
      </c>
    </row>
    <row r="936" spans="1:10" ht="72">
      <c r="A936" s="9"/>
      <c r="B936" s="9"/>
      <c r="C936" s="9" t="s">
        <v>22</v>
      </c>
      <c r="D936" s="9" t="s">
        <v>109</v>
      </c>
      <c r="E936" s="11" t="s">
        <v>636</v>
      </c>
      <c r="F936" s="26">
        <v>129</v>
      </c>
      <c r="G936" s="27" t="s">
        <v>39</v>
      </c>
      <c r="H936" s="23">
        <v>14.744</v>
      </c>
      <c r="I936" s="23">
        <v>0</v>
      </c>
      <c r="J936" s="23">
        <v>0</v>
      </c>
    </row>
    <row r="937" spans="1:10" ht="48">
      <c r="A937" s="9"/>
      <c r="B937" s="9"/>
      <c r="C937" s="9" t="s">
        <v>22</v>
      </c>
      <c r="D937" s="9" t="s">
        <v>109</v>
      </c>
      <c r="E937" s="11" t="s">
        <v>636</v>
      </c>
      <c r="F937" s="24" t="s">
        <v>46</v>
      </c>
      <c r="G937" s="25" t="s">
        <v>57</v>
      </c>
      <c r="H937" s="23">
        <f>H938</f>
        <v>10.7</v>
      </c>
      <c r="I937" s="23">
        <f t="shared" ref="I937:J937" si="212">I938</f>
        <v>0</v>
      </c>
      <c r="J937" s="23">
        <f t="shared" si="212"/>
        <v>0</v>
      </c>
    </row>
    <row r="938" spans="1:10" ht="24">
      <c r="A938" s="9"/>
      <c r="B938" s="9"/>
      <c r="C938" s="9" t="s">
        <v>22</v>
      </c>
      <c r="D938" s="9" t="s">
        <v>109</v>
      </c>
      <c r="E938" s="11" t="s">
        <v>636</v>
      </c>
      <c r="F938" s="36" t="s">
        <v>48</v>
      </c>
      <c r="G938" s="13" t="s">
        <v>49</v>
      </c>
      <c r="H938" s="23">
        <v>10.7</v>
      </c>
      <c r="I938" s="23">
        <v>0</v>
      </c>
      <c r="J938" s="23">
        <v>0</v>
      </c>
    </row>
    <row r="939" spans="1:10" ht="84">
      <c r="A939" s="9"/>
      <c r="B939" s="9"/>
      <c r="C939" s="9" t="s">
        <v>22</v>
      </c>
      <c r="D939" s="9" t="s">
        <v>109</v>
      </c>
      <c r="E939" s="11" t="s">
        <v>638</v>
      </c>
      <c r="F939" s="26"/>
      <c r="G939" s="30" t="s">
        <v>422</v>
      </c>
      <c r="H939" s="23">
        <f>H940</f>
        <v>495.34899999999999</v>
      </c>
      <c r="I939" s="23">
        <f>I940</f>
        <v>0</v>
      </c>
      <c r="J939" s="23">
        <f>J940</f>
        <v>0</v>
      </c>
    </row>
    <row r="940" spans="1:10" ht="120">
      <c r="A940" s="9"/>
      <c r="B940" s="9"/>
      <c r="C940" s="9" t="s">
        <v>22</v>
      </c>
      <c r="D940" s="9" t="s">
        <v>109</v>
      </c>
      <c r="E940" s="11" t="s">
        <v>638</v>
      </c>
      <c r="F940" s="24" t="s">
        <v>33</v>
      </c>
      <c r="G940" s="25" t="s">
        <v>34</v>
      </c>
      <c r="H940" s="23">
        <f>H941+H942+H943</f>
        <v>495.34899999999999</v>
      </c>
      <c r="I940" s="23">
        <f>I941+I942+I943</f>
        <v>0</v>
      </c>
      <c r="J940" s="23">
        <f>J941+J942+J943</f>
        <v>0</v>
      </c>
    </row>
    <row r="941" spans="1:10" ht="36">
      <c r="A941" s="9"/>
      <c r="B941" s="9"/>
      <c r="C941" s="9" t="s">
        <v>22</v>
      </c>
      <c r="D941" s="9" t="s">
        <v>109</v>
      </c>
      <c r="E941" s="11" t="s">
        <v>638</v>
      </c>
      <c r="F941" s="26" t="s">
        <v>35</v>
      </c>
      <c r="G941" s="27" t="s">
        <v>36</v>
      </c>
      <c r="H941" s="23">
        <v>347.887</v>
      </c>
      <c r="I941" s="23">
        <v>0</v>
      </c>
      <c r="J941" s="23">
        <v>0</v>
      </c>
    </row>
    <row r="942" spans="1:10" ht="60">
      <c r="A942" s="9"/>
      <c r="B942" s="9"/>
      <c r="C942" s="9" t="s">
        <v>22</v>
      </c>
      <c r="D942" s="9" t="s">
        <v>109</v>
      </c>
      <c r="E942" s="11" t="s">
        <v>638</v>
      </c>
      <c r="F942" s="26" t="s">
        <v>37</v>
      </c>
      <c r="G942" s="27" t="s">
        <v>38</v>
      </c>
      <c r="H942" s="23">
        <v>42.4</v>
      </c>
      <c r="I942" s="23">
        <v>0</v>
      </c>
      <c r="J942" s="23">
        <v>0</v>
      </c>
    </row>
    <row r="943" spans="1:10" ht="72.75" thickBot="1">
      <c r="A943" s="9"/>
      <c r="B943" s="9"/>
      <c r="C943" s="9" t="s">
        <v>22</v>
      </c>
      <c r="D943" s="9" t="s">
        <v>109</v>
      </c>
      <c r="E943" s="11" t="s">
        <v>638</v>
      </c>
      <c r="F943" s="26">
        <v>129</v>
      </c>
      <c r="G943" s="27" t="s">
        <v>39</v>
      </c>
      <c r="H943" s="23">
        <v>105.062</v>
      </c>
      <c r="I943" s="23">
        <v>0</v>
      </c>
      <c r="J943" s="23">
        <v>0</v>
      </c>
    </row>
    <row r="944" spans="1:10" ht="12.75" thickBot="1">
      <c r="A944" s="102"/>
      <c r="B944" s="103"/>
      <c r="C944" s="104"/>
      <c r="D944" s="104"/>
      <c r="E944" s="105"/>
      <c r="F944" s="104"/>
      <c r="G944" s="106" t="s">
        <v>639</v>
      </c>
      <c r="H944" s="107">
        <f>H911+H632+H604+H545+H528+H16+H928</f>
        <v>2425010.510999999</v>
      </c>
      <c r="I944" s="107">
        <f>I911+I632+I604+I545+I528+I16+I928</f>
        <v>1816935.5239999997</v>
      </c>
      <c r="J944" s="107">
        <f>J911+J632+J604+J545+J528+J16+J928</f>
        <v>1878286.5590000004</v>
      </c>
    </row>
    <row r="945" spans="1:10">
      <c r="A945" s="2"/>
      <c r="B945" s="2"/>
      <c r="C945" s="2"/>
      <c r="D945" s="2"/>
      <c r="E945" s="2"/>
      <c r="F945" s="2"/>
      <c r="H945" s="108"/>
      <c r="I945" s="108"/>
      <c r="J945" s="108"/>
    </row>
    <row r="946" spans="1:10">
      <c r="A946" s="2"/>
      <c r="B946" s="2"/>
      <c r="C946" s="2"/>
      <c r="D946" s="2"/>
      <c r="E946" s="2"/>
      <c r="F946" s="2"/>
      <c r="G946" s="109"/>
      <c r="H946" s="110"/>
      <c r="I946" s="110"/>
      <c r="J946" s="110"/>
    </row>
    <row r="947" spans="1:10">
      <c r="A947" s="2"/>
      <c r="B947" s="2"/>
      <c r="C947" s="2"/>
      <c r="D947" s="2"/>
      <c r="E947" s="2"/>
      <c r="F947" s="2"/>
      <c r="G947" s="111"/>
      <c r="H947" s="108"/>
      <c r="I947" s="108"/>
      <c r="J947" s="108"/>
    </row>
    <row r="948" spans="1:10">
      <c r="A948" s="2"/>
      <c r="B948" s="2"/>
      <c r="C948" s="2"/>
      <c r="D948" s="2"/>
      <c r="E948" s="2"/>
      <c r="F948" s="2"/>
      <c r="H948" s="109"/>
      <c r="I948" s="109"/>
      <c r="J948" s="109"/>
    </row>
    <row r="949" spans="1:10">
      <c r="A949" s="2"/>
      <c r="B949" s="2"/>
      <c r="C949" s="2"/>
      <c r="D949" s="2"/>
      <c r="E949" s="2"/>
      <c r="F949" s="2"/>
      <c r="G949" s="2"/>
      <c r="H949" s="109"/>
      <c r="I949" s="109"/>
      <c r="J949" s="109"/>
    </row>
    <row r="950" spans="1:10">
      <c r="A950" s="2"/>
      <c r="B950" s="2"/>
      <c r="C950" s="2"/>
      <c r="D950" s="2"/>
      <c r="E950" s="2"/>
      <c r="F950" s="2"/>
      <c r="G950" s="2"/>
      <c r="H950" s="109"/>
      <c r="I950" s="109"/>
      <c r="J950" s="109"/>
    </row>
    <row r="951" spans="1:10">
      <c r="A951" s="2"/>
      <c r="B951" s="2"/>
      <c r="C951" s="2"/>
      <c r="D951" s="2"/>
      <c r="E951" s="2"/>
      <c r="F951" s="2"/>
      <c r="G951" s="2"/>
      <c r="H951" s="109"/>
      <c r="I951" s="109"/>
      <c r="J951" s="109"/>
    </row>
  </sheetData>
  <autoFilter ref="A14:J924">
    <filterColumn colId="2"/>
    <filterColumn colId="4"/>
    <filterColumn colId="5"/>
  </autoFilter>
  <mergeCells count="1">
    <mergeCell ref="A13:J13"/>
  </mergeCells>
  <pageMargins left="0.39370078740157483" right="0.27559055118110237" top="0.23622047244094491" bottom="0.3149606299212598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2023-12-21T07:34:20Z</dcterms:created>
  <dcterms:modified xsi:type="dcterms:W3CDTF">2023-12-25T08:44:58Z</dcterms:modified>
</cp:coreProperties>
</file>